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rad Klimach\Desktop\"/>
    </mc:Choice>
  </mc:AlternateContent>
  <xr:revisionPtr revIDLastSave="0" documentId="13_ncr:1_{091E9C73-0CCC-445B-AEC6-F4B8DDEAC326}" xr6:coauthVersionLast="47" xr6:coauthVersionMax="47" xr10:uidLastSave="{00000000-0000-0000-0000-000000000000}"/>
  <bookViews>
    <workbookView xWindow="-120" yWindow="-120" windowWidth="29040" windowHeight="15840" xr2:uid="{6DD0B45B-1E61-4774-9B0A-90EA75614D0B}"/>
  </bookViews>
  <sheets>
    <sheet name="RZiS - P&amp;L" sheetId="1" r:id="rId1"/>
    <sheet name="Bilans - Balance sheet" sheetId="2" r:id="rId2"/>
    <sheet name="Przep pieniezne - Cash flow" sheetId="3" r:id="rId3"/>
  </sheets>
  <definedNames>
    <definedName name="_xlnm._FilterDatabase" localSheetId="1" hidden="1">'Bilans - Balance sheet'!#REF!</definedName>
    <definedName name="_xlnm._FilterDatabase" localSheetId="2" hidden="1">'Przep pieniezne - Cash flow'!#REF!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7" i="1" l="1"/>
  <c r="L38" i="1"/>
  <c r="L39" i="1"/>
  <c r="L40" i="1"/>
  <c r="L41" i="1"/>
  <c r="L42" i="1"/>
  <c r="I42" i="1" l="1"/>
  <c r="F42" i="1"/>
  <c r="E42" i="1"/>
  <c r="H42" i="1"/>
  <c r="C42" i="1"/>
  <c r="I41" i="1"/>
  <c r="F41" i="1"/>
  <c r="E41" i="1"/>
  <c r="H41" i="1"/>
  <c r="C41" i="1"/>
  <c r="I40" i="1"/>
  <c r="F40" i="1"/>
  <c r="E40" i="1"/>
  <c r="H40" i="1"/>
  <c r="C40" i="1"/>
  <c r="I39" i="1"/>
  <c r="F39" i="1"/>
  <c r="E39" i="1"/>
  <c r="H39" i="1"/>
  <c r="C39" i="1"/>
  <c r="D42" i="1"/>
  <c r="D41" i="1"/>
  <c r="D40" i="1"/>
  <c r="D39" i="1"/>
  <c r="I38" i="1"/>
  <c r="F38" i="1"/>
  <c r="E38" i="1"/>
  <c r="H38" i="1"/>
  <c r="C38" i="1"/>
  <c r="D38" i="1"/>
  <c r="I37" i="1"/>
  <c r="F37" i="1"/>
  <c r="E37" i="1"/>
  <c r="H37" i="1"/>
  <c r="C37" i="1"/>
  <c r="D37" i="1"/>
</calcChain>
</file>

<file path=xl/sharedStrings.xml><?xml version="1.0" encoding="utf-8"?>
<sst xmlns="http://schemas.openxmlformats.org/spreadsheetml/2006/main" count="860" uniqueCount="232">
  <si>
    <t>Przychody ze sprzedaży usług</t>
  </si>
  <si>
    <t xml:space="preserve">Koszt własny sprzedaży </t>
  </si>
  <si>
    <t>Wynik brutto ze sprzedaży</t>
  </si>
  <si>
    <t>Koszty ogólnego zarządu </t>
  </si>
  <si>
    <t>Przychody operacyjne pozostałe</t>
  </si>
  <si>
    <t>Koszty operacyjne pozostałe</t>
  </si>
  <si>
    <t>Wynik z działalności operacyjnej</t>
  </si>
  <si>
    <t>Koszty finansowe</t>
  </si>
  <si>
    <t>Udział w zyskach (stratach) netto we wspólnych przedsięwzięciach</t>
  </si>
  <si>
    <t>Wynik przed opodatkowaniem</t>
  </si>
  <si>
    <t xml:space="preserve">Podatek dochodowy  </t>
  </si>
  <si>
    <t xml:space="preserve">Wynik netto </t>
  </si>
  <si>
    <t>Pozostałe dochody całkowite</t>
  </si>
  <si>
    <t>Pozycje, które w przyszłości mogą zostać zreklasyfikowane do wyniku:</t>
  </si>
  <si>
    <t xml:space="preserve">  Różnice kursowe z przeliczenia jednostek zagranicznych</t>
  </si>
  <si>
    <t>Dochody całkowite razem</t>
  </si>
  <si>
    <t xml:space="preserve">  - przypadające na udziałowców jednostki dominującej</t>
  </si>
  <si>
    <t xml:space="preserve">  - przypadające na udziały niekontrolujące</t>
  </si>
  <si>
    <t xml:space="preserve">  - przypadający na akcjonariuszy jednostki dominującej</t>
  </si>
  <si>
    <t xml:space="preserve">  - przypadający na udziały niekontrolujące</t>
  </si>
  <si>
    <t>Wynik na akcję przypadający na akcjonariuszy jednostki dominującej w trakcie okresu (wyrażony w złotych na jedną akcję)</t>
  </si>
  <si>
    <t>- podstawowy / rozwodniony</t>
  </si>
  <si>
    <t>Aktywa trwałe</t>
  </si>
  <si>
    <t>Rzeczowe aktywa trwałe</t>
  </si>
  <si>
    <t>Nakłady na prace rozwojowe</t>
  </si>
  <si>
    <t>Wartość firmy</t>
  </si>
  <si>
    <t>Inwestycje we wspólnych przedsięwzięciach</t>
  </si>
  <si>
    <t>Aktywa finansowe pozostałe</t>
  </si>
  <si>
    <t>Aktywo z tytułu odroczonego podatku dochodowego</t>
  </si>
  <si>
    <t>Należności pozostałe i rozliczenia międzyokresowe</t>
  </si>
  <si>
    <t>Aktywa obrotowe</t>
  </si>
  <si>
    <t xml:space="preserve">Należności handlowe </t>
  </si>
  <si>
    <t xml:space="preserve">Należności z tytułu podatku dochodowego </t>
  </si>
  <si>
    <t>Środki pieniężne i ich ekwiwalenty</t>
  </si>
  <si>
    <t>Aktywa przeznaczone  do sprzedaży</t>
  </si>
  <si>
    <t>Razem aktywa</t>
  </si>
  <si>
    <t>Kapitał własny przypadający na udziałowców jednostki dominującej</t>
  </si>
  <si>
    <t>Kapitał zakładowy</t>
  </si>
  <si>
    <t>Kapitał ze sprzedaży akcji powyżej ceny nominalnej</t>
  </si>
  <si>
    <t>Różnice kursowe z przeliczenia jednostki zagranicznej</t>
  </si>
  <si>
    <t>Kapitały pozostałe</t>
  </si>
  <si>
    <t>Zatrzymane zyski</t>
  </si>
  <si>
    <t>Wynik finansowy bieżącego okresu</t>
  </si>
  <si>
    <t>Kapitał przypadający na udziały niekontrolujące</t>
  </si>
  <si>
    <t>Zobowiązania długoterminowe</t>
  </si>
  <si>
    <t>Zobowiązania z tytułu odroczonego podatku dochodowego</t>
  </si>
  <si>
    <t>Zobowiązania krótkoterminowe</t>
  </si>
  <si>
    <t>Zobowiązania finansowe pozostałe</t>
  </si>
  <si>
    <t xml:space="preserve">Zobowiązania handlowe </t>
  </si>
  <si>
    <t xml:space="preserve">Zobowiązania z tytułu podatku dochodowego </t>
  </si>
  <si>
    <t>Zobowiązania pozostałe</t>
  </si>
  <si>
    <t>Korekty:</t>
  </si>
  <si>
    <t xml:space="preserve">Udział w zyskach (stratach) we wspólnych przedsięwzięciach </t>
  </si>
  <si>
    <t>Amortyzacja</t>
  </si>
  <si>
    <t>Zyski (straty) z tytułu różnic kursowych</t>
  </si>
  <si>
    <t>Odsetki i udziały w zyskach (dywidendy)</t>
  </si>
  <si>
    <t>Zmiana stanu należności</t>
  </si>
  <si>
    <t>Zmiana stanu zobowiązań, z wyjątkiem pożyczek i kredytów</t>
  </si>
  <si>
    <t>Podatek dochodowy (zapłacony) / zwrócony</t>
  </si>
  <si>
    <t>Przepływy pieniężne netto z działalności operacyjnej</t>
  </si>
  <si>
    <t>Działalność inwestycyjna</t>
  </si>
  <si>
    <t>Środki pieniężne z nabycia spółek</t>
  </si>
  <si>
    <t>Nabycie rzeczowych aktywów trwałych i aktywów niematerialnych</t>
  </si>
  <si>
    <t>Udzielone pożyczki</t>
  </si>
  <si>
    <t>Nabycie udziałów</t>
  </si>
  <si>
    <t>Przepływy pieniężne netto z działalności inwestycyjnej</t>
  </si>
  <si>
    <t xml:space="preserve">Działalność finansowa </t>
  </si>
  <si>
    <t xml:space="preserve">Wpływy z kredytów i pożyczek </t>
  </si>
  <si>
    <t>Wpływy z factoringu</t>
  </si>
  <si>
    <t xml:space="preserve">Dywidendy i inne wpłaty na rzecz właścicieli </t>
  </si>
  <si>
    <t xml:space="preserve">Odsetki </t>
  </si>
  <si>
    <t xml:space="preserve">Przepływy pieniężne netto z działalności finansowej </t>
  </si>
  <si>
    <t xml:space="preserve">Przepływy pieniężne netto razem </t>
  </si>
  <si>
    <t xml:space="preserve">Różnice kursowe netto na środkach pieniężnych i ekwiwalentach </t>
  </si>
  <si>
    <t xml:space="preserve">Środki pieniężne na początek okresu </t>
  </si>
  <si>
    <t xml:space="preserve">Środki pieniężne na koniec okresu w tym: </t>
  </si>
  <si>
    <t xml:space="preserve">- o ograniczonej możliwości dysponowania  </t>
  </si>
  <si>
    <t>Przychody finansowe</t>
  </si>
  <si>
    <t>Udziały niekontrolujące</t>
  </si>
  <si>
    <t>Zysk (strata) z działalności inwestycyjnej</t>
  </si>
  <si>
    <t>Zmiana stanu zapasów</t>
  </si>
  <si>
    <t>Zobowiązania umowne</t>
  </si>
  <si>
    <t>check</t>
  </si>
  <si>
    <t>Aktywa trwałe razem</t>
  </si>
  <si>
    <t>Aktywa obrotowe razem</t>
  </si>
  <si>
    <t>Kapitał własny przypadający na udziałowców jednostki dominującej razem</t>
  </si>
  <si>
    <t>Zobowiązania długoterminowe razem</t>
  </si>
  <si>
    <t>Zobowiązania krótkoterminowe razem</t>
  </si>
  <si>
    <t>Zobowiązania razem</t>
  </si>
  <si>
    <t>Kapitał własny razem</t>
  </si>
  <si>
    <t>Zmiana stanu zobowiązań umownych</t>
  </si>
  <si>
    <t>Inne korekty z działalności operacyjnej</t>
  </si>
  <si>
    <t>Revenues from sale of services</t>
  </si>
  <si>
    <t>Cost of products and services sold</t>
  </si>
  <si>
    <t>Gross profit (loss) from sales</t>
  </si>
  <si>
    <t>General and administrative costs</t>
  </si>
  <si>
    <t>Other operating revenues</t>
  </si>
  <si>
    <t>Other operating expenses</t>
  </si>
  <si>
    <t>Operating profit (loss)</t>
  </si>
  <si>
    <t>Financial revenues</t>
  </si>
  <si>
    <t>Financial expenses</t>
  </si>
  <si>
    <t>Share in net profits (losses) in joint ventures</t>
  </si>
  <si>
    <t>Profit (loss) before tax</t>
  </si>
  <si>
    <t>Income tax</t>
  </si>
  <si>
    <t>Net profit (loss)</t>
  </si>
  <si>
    <t>Other comprehensive income</t>
  </si>
  <si>
    <t>Exchange rate differences on valuation of foreign entities</t>
  </si>
  <si>
    <t xml:space="preserve">Other comprehensive income which may be reclassified as profit (loss) </t>
  </si>
  <si>
    <t>Total comprehensive income</t>
  </si>
  <si>
    <t>Net earnings per share (in PLN)</t>
  </si>
  <si>
    <t>Tangible assets</t>
  </si>
  <si>
    <t>Expenditures on development projects</t>
  </si>
  <si>
    <t>Goodwill</t>
  </si>
  <si>
    <t>Other financial assets</t>
  </si>
  <si>
    <t>Deferred income tax assets</t>
  </si>
  <si>
    <t>Investments in joint ventures</t>
  </si>
  <si>
    <t>Other receivables and accruals</t>
  </si>
  <si>
    <t>Fixed assets</t>
  </si>
  <si>
    <t>Total fixed assets</t>
  </si>
  <si>
    <t>Trade receivables</t>
  </si>
  <si>
    <t>Current income tax receivables</t>
  </si>
  <si>
    <t>Cash and cash equivalents</t>
  </si>
  <si>
    <t>Fixed assets held for sale</t>
  </si>
  <si>
    <t>Total assets</t>
  </si>
  <si>
    <t>Equity attributable to shareholders of the parent entity</t>
  </si>
  <si>
    <t>Share capital</t>
  </si>
  <si>
    <t>Supplementary capital</t>
  </si>
  <si>
    <t>Exchange rate differences on translation of foreign entity</t>
  </si>
  <si>
    <t>Other reserve capital</t>
  </si>
  <si>
    <t>Retained earnings</t>
  </si>
  <si>
    <t>Net profit (loss) for the reporting period</t>
  </si>
  <si>
    <t>Total equity attributable to shareholders of the parent entity</t>
  </si>
  <si>
    <t>Minority interest equity</t>
  </si>
  <si>
    <t>Total equity</t>
  </si>
  <si>
    <t>Liabilities</t>
  </si>
  <si>
    <t>Deferred income tax liabilities</t>
  </si>
  <si>
    <t>Total long-term liabilities</t>
  </si>
  <si>
    <t>Long-term liabilities</t>
  </si>
  <si>
    <t>Equity</t>
  </si>
  <si>
    <t>Other financial liabilities</t>
  </si>
  <si>
    <t>Trade liabilities</t>
  </si>
  <si>
    <t>Income tax liabilities</t>
  </si>
  <si>
    <t>Other liabilities</t>
  </si>
  <si>
    <t>Contractual obligations</t>
  </si>
  <si>
    <t>Total current liabilities</t>
  </si>
  <si>
    <t>Total liabilities</t>
  </si>
  <si>
    <t>Current liabilities</t>
  </si>
  <si>
    <t>Total current assets</t>
  </si>
  <si>
    <t>Current assets</t>
  </si>
  <si>
    <t>Kapitał własny</t>
  </si>
  <si>
    <t>Zobowiązania</t>
  </si>
  <si>
    <t xml:space="preserve">Gross profit (loss) </t>
  </si>
  <si>
    <t>Adjustments</t>
  </si>
  <si>
    <t>Amortization and depreciation</t>
  </si>
  <si>
    <t xml:space="preserve">Profit (loss) from exchange rate differences </t>
  </si>
  <si>
    <t>Interest and profit sharing (dividends)</t>
  </si>
  <si>
    <t>Change in receivables</t>
  </si>
  <si>
    <t>Change in liabilities excluding credits and loans</t>
  </si>
  <si>
    <t>Income tax (paid) / reimbursed</t>
  </si>
  <si>
    <t>Profit (loss) from investment activities</t>
  </si>
  <si>
    <t>Change in inventories</t>
  </si>
  <si>
    <t>Change in contractual obligations</t>
  </si>
  <si>
    <t>Other adjustments from operating activities</t>
  </si>
  <si>
    <t>Cash flows from operating activities</t>
  </si>
  <si>
    <t>Investment activities</t>
  </si>
  <si>
    <t>Cash assets gained in the acquisition of an enterprise</t>
  </si>
  <si>
    <t>Loans given</t>
  </si>
  <si>
    <t>Purchases of intangibles and fixed assets</t>
  </si>
  <si>
    <t>Purchase of shares</t>
  </si>
  <si>
    <t>Net cash flows from investment activities</t>
  </si>
  <si>
    <t>Inflows from credits and loans</t>
  </si>
  <si>
    <t>Inflows from factoring</t>
  </si>
  <si>
    <t>Dividends and other payments due to equity holders</t>
  </si>
  <si>
    <t>Interest payments</t>
  </si>
  <si>
    <t>Net cash flows from financial activities</t>
  </si>
  <si>
    <t>Total net cash flows</t>
  </si>
  <si>
    <t>Exchange rate differences on cash and cash equivalents</t>
  </si>
  <si>
    <t>Cash and cash equivalents at the beginning of the period</t>
  </si>
  <si>
    <t>Cash and cash equivalents at the end of the period incl.</t>
  </si>
  <si>
    <t>(niebadane / unaudited)</t>
  </si>
  <si>
    <t>Financial activities</t>
  </si>
  <si>
    <t>- of limited availability</t>
  </si>
  <si>
    <t>- attributable to equity holders of parent entity</t>
  </si>
  <si>
    <t>- attributable to minority interests</t>
  </si>
  <si>
    <t xml:space="preserve">- basic / diluted </t>
  </si>
  <si>
    <t>Razem kapitał własny i zobowiązania</t>
  </si>
  <si>
    <t>Total equity and liabilities</t>
  </si>
  <si>
    <t>Podwyższenie kapitału</t>
  </si>
  <si>
    <t>Wydatki związane z podwyższeniem kapitału</t>
  </si>
  <si>
    <t>Increase in capital</t>
  </si>
  <si>
    <t>Expenditures related to increase in capital</t>
  </si>
  <si>
    <t>Spłaty kredytów i pożyczek</t>
  </si>
  <si>
    <t>Spłata zobowiązań faktoringowych</t>
  </si>
  <si>
    <t>Repayment of credits and loans</t>
  </si>
  <si>
    <t>Repayment of factoring</t>
  </si>
  <si>
    <t>Płatności w formie akcji</t>
  </si>
  <si>
    <t>Wpływy ze spłat udzielonych pożyczek</t>
  </si>
  <si>
    <t>Odsetki otrzymane</t>
  </si>
  <si>
    <t>Loans given repayment</t>
  </si>
  <si>
    <t>Interest received</t>
  </si>
  <si>
    <t>Share-based payments</t>
  </si>
  <si>
    <t>Rozliczenie kosztów płatności w formie akcji</t>
  </si>
  <si>
    <t>Settlement of costs of share-based payments</t>
  </si>
  <si>
    <t>Odpis aktualizujący nakłady na prace rozwojowe</t>
  </si>
  <si>
    <t>Write off of expenditures on development projects</t>
  </si>
  <si>
    <t>Spłata zobowiązań leasingowych</t>
  </si>
  <si>
    <t>Repayment of leasing</t>
  </si>
  <si>
    <t>Udziały i akcje</t>
  </si>
  <si>
    <t>Stocks and shares</t>
  </si>
  <si>
    <t>Rozliczenia międzyokresowe przychodów</t>
  </si>
  <si>
    <t>Accrued income</t>
  </si>
  <si>
    <t>Wycena udziałów do wartości godziwej</t>
  </si>
  <si>
    <t>Valuation of shares to fair value</t>
  </si>
  <si>
    <t>Zbycie rzeczowych aktywów trwałych i aktywów niematerialnych</t>
  </si>
  <si>
    <t>Disposal of property, plant and equipment and intangible assets</t>
  </si>
  <si>
    <t>Sprzedaż udziałów</t>
  </si>
  <si>
    <t>Sale of shares</t>
  </si>
  <si>
    <t xml:space="preserve">Wypłaty dywidendy udziałowcom mniejszościowym </t>
  </si>
  <si>
    <t>Dividend to minority shareholders</t>
  </si>
  <si>
    <t>Podwyższenie kapitału w jednostce zależnej</t>
  </si>
  <si>
    <t>Dywidendy wyplacone udziałowcom mniejszościowym</t>
  </si>
  <si>
    <t>Zwrot dopłat do kapitału</t>
  </si>
  <si>
    <t>Increase in subsidiary capital</t>
  </si>
  <si>
    <t>Return of capital subsidies</t>
  </si>
  <si>
    <t>Dividend paid to minority shareholders</t>
  </si>
  <si>
    <t>Rachunek przepływów pieniężnych (dane w '000 USD) - dane skonsolidowane</t>
  </si>
  <si>
    <t>Cash flows (data in '000 USD) - consolidated data</t>
  </si>
  <si>
    <t>Bilans (dane w '000 USD) - dane skonsolidowane</t>
  </si>
  <si>
    <t>Balance sheet  (data in '000 USD) - consolidated data</t>
  </si>
  <si>
    <t>RZiS (dane w '000 USD) - dane skonsolidowane</t>
  </si>
  <si>
    <t>P&amp;L (data in '000 USD) - consolidated data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</si>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</sst>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yy/mm/dd;@"/>
    <numFmt numFmtId="165" formatCode="_-* #,##0.00\ _z_ł_-;\-* #,##0.00\ _z_ł_-;_-* &quot;-&quot;??\ _z_ł_-;_-@_-"/>
    <numFmt numFmtId="166" formatCode="_-* #,##0.00\ _K_č_-;\-* #,##0.00\ _K_č_-;_-* &quot;-&quot;??\ _K_č_-;_-@_-"/>
    <numFmt numFmtId="167" formatCode="#,##0;\(#,##0\);\-;@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b/>
      <sz val="8"/>
      <name val="Tahoma"/>
      <family val="2"/>
      <charset val="238"/>
    </font>
    <font>
      <i/>
      <sz val="8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imes New Roman"/>
      <family val="1"/>
      <charset val="204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8"/>
      <color rgb="FFFF0000"/>
      <name val="Tahoma"/>
      <family val="2"/>
      <charset val="238"/>
    </font>
    <font>
      <sz val="10"/>
      <color rgb="FF00000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sz val="8"/>
      <color rgb="FFFF0000"/>
      <name val="Tahoma"/>
      <family val="2"/>
      <charset val="238"/>
    </font>
    <font>
      <i/>
      <sz val="8"/>
      <color rgb="FFFF0000"/>
      <name val="Tahoma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8">
    <xf numFmtId="0" fontId="0" fillId="0" borderId="0"/>
    <xf numFmtId="0" fontId="8" fillId="0" borderId="0"/>
    <xf numFmtId="165" fontId="10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2" fillId="0" borderId="0"/>
    <xf numFmtId="0" fontId="10" fillId="0" borderId="0"/>
    <xf numFmtId="44" fontId="10" fillId="0" borderId="0" applyFont="0" applyFill="0" applyBorder="0" applyAlignment="0" applyProtection="0"/>
    <xf numFmtId="0" fontId="1" fillId="0" borderId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5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52" borderId="0" applyNumberFormat="0" applyBorder="0" applyAlignment="0" applyProtection="0"/>
    <xf numFmtId="0" fontId="14" fillId="36" borderId="0" applyNumberFormat="0" applyBorder="0" applyAlignment="0" applyProtection="0"/>
    <xf numFmtId="0" fontId="15" fillId="53" borderId="21" applyNumberFormat="0" applyAlignment="0" applyProtection="0"/>
    <xf numFmtId="0" fontId="16" fillId="54" borderId="22" applyNumberFormat="0" applyAlignment="0" applyProtection="0"/>
    <xf numFmtId="0" fontId="17" fillId="40" borderId="21" applyNumberFormat="0" applyAlignment="0" applyProtection="0"/>
    <xf numFmtId="0" fontId="18" fillId="53" borderId="23" applyNumberFormat="0" applyAlignment="0" applyProtection="0"/>
    <xf numFmtId="0" fontId="19" fillId="37" borderId="0" applyNumberFormat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3" fillId="0" borderId="2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7" applyNumberFormat="0" applyFill="0" applyAlignment="0" applyProtection="0"/>
    <xf numFmtId="0" fontId="16" fillId="54" borderId="22" applyNumberFormat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3" fillId="0" borderId="26" applyNumberFormat="0" applyFill="0" applyAlignment="0" applyProtection="0"/>
    <xf numFmtId="0" fontId="23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56" borderId="28" applyNumberFormat="0" applyFont="0" applyAlignment="0" applyProtection="0"/>
    <xf numFmtId="0" fontId="10" fillId="56" borderId="28" applyNumberFormat="0" applyFont="0" applyAlignment="0" applyProtection="0"/>
    <xf numFmtId="0" fontId="15" fillId="53" borderId="21" applyNumberFormat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29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56" borderId="28" applyNumberFormat="0" applyFont="0" applyAlignment="0" applyProtection="0"/>
    <xf numFmtId="0" fontId="10" fillId="56" borderId="28" applyNumberFormat="0" applyFont="0" applyAlignment="0" applyProtection="0"/>
    <xf numFmtId="0" fontId="14" fillId="36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0" borderId="27" applyNumberFormat="0" applyFill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9" fillId="0" borderId="0"/>
    <xf numFmtId="0" fontId="8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3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8" fillId="0" borderId="0"/>
    <xf numFmtId="0" fontId="31" fillId="0" borderId="0"/>
    <xf numFmtId="0" fontId="29" fillId="0" borderId="0"/>
    <xf numFmtId="0" fontId="9" fillId="0" borderId="0"/>
    <xf numFmtId="0" fontId="9" fillId="0" borderId="0"/>
    <xf numFmtId="0" fontId="10" fillId="0" borderId="0"/>
    <xf numFmtId="166" fontId="10" fillId="0" borderId="0" applyFont="0" applyFill="0" applyBorder="0" applyAlignment="0" applyProtection="0"/>
    <xf numFmtId="0" fontId="2" fillId="0" borderId="0"/>
    <xf numFmtId="166" fontId="10" fillId="0" borderId="0" applyFont="0" applyFill="0" applyBorder="0" applyAlignment="0" applyProtection="0"/>
    <xf numFmtId="0" fontId="10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Protection="0">
      <alignment vertical="top" wrapText="1"/>
    </xf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4" fillId="5" borderId="4" applyNumberFormat="0" applyAlignment="0" applyProtection="0"/>
    <xf numFmtId="0" fontId="35" fillId="6" borderId="5" applyNumberFormat="0" applyAlignment="0" applyProtection="0"/>
    <xf numFmtId="0" fontId="36" fillId="2" borderId="0" applyNumberFormat="0" applyBorder="0" applyAlignment="0" applyProtection="0"/>
    <xf numFmtId="0" fontId="37" fillId="0" borderId="6" applyNumberFormat="0" applyFill="0" applyAlignment="0" applyProtection="0"/>
    <xf numFmtId="0" fontId="38" fillId="7" borderId="7" applyNumberFormat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6" borderId="4" applyNumberForma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47" fillId="3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49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0" fontId="53" fillId="0" borderId="0"/>
    <xf numFmtId="43" fontId="1" fillId="0" borderId="0" applyFont="0" applyFill="0" applyBorder="0" applyAlignment="0" applyProtection="0"/>
    <xf numFmtId="0" fontId="54" fillId="0" borderId="0"/>
    <xf numFmtId="0" fontId="49" fillId="0" borderId="0"/>
    <xf numFmtId="0" fontId="52" fillId="0" borderId="0" applyNumberFormat="0" applyFill="0" applyBorder="0" applyAlignment="0" applyProtection="0"/>
    <xf numFmtId="167" fontId="7" fillId="0" borderId="0">
      <alignment horizontal="right" vertical="center"/>
    </xf>
    <xf numFmtId="0" fontId="2" fillId="0" borderId="0"/>
    <xf numFmtId="0" fontId="51" fillId="0" borderId="0" applyNumberFormat="0" applyFill="0" applyBorder="0" applyAlignment="0" applyProtection="0"/>
    <xf numFmtId="3" fontId="50" fillId="57" borderId="35" applyFont="0" applyAlignment="0" applyProtection="0">
      <alignment horizontal="left" indent="2"/>
    </xf>
    <xf numFmtId="0" fontId="10" fillId="0" borderId="0" applyNumberFormat="0" applyFont="0" applyFill="0" applyBorder="0" applyAlignment="0" applyProtection="0"/>
    <xf numFmtId="0" fontId="55" fillId="0" borderId="0"/>
  </cellStyleXfs>
  <cellXfs count="125">
    <xf numFmtId="0" fontId="0" fillId="0" borderId="0" xfId="0"/>
    <xf numFmtId="164" fontId="3" fillId="34" borderId="0" xfId="0" applyNumberFormat="1" applyFont="1" applyFill="1" applyBorder="1" applyAlignment="1">
      <alignment horizontal="right" vertical="center" wrapText="1"/>
    </xf>
    <xf numFmtId="164" fontId="3" fillId="34" borderId="13" xfId="0" applyNumberFormat="1" applyFont="1" applyFill="1" applyBorder="1" applyAlignment="1">
      <alignment horizontal="right" vertical="center" wrapText="1"/>
    </xf>
    <xf numFmtId="164" fontId="3" fillId="33" borderId="13" xfId="0" applyNumberFormat="1" applyFont="1" applyFill="1" applyBorder="1" applyAlignment="1">
      <alignment horizontal="right" vertical="center" wrapText="1"/>
    </xf>
    <xf numFmtId="164" fontId="3" fillId="34" borderId="16" xfId="0" applyNumberFormat="1" applyFont="1" applyFill="1" applyBorder="1" applyAlignment="1">
      <alignment horizontal="right" vertical="center" wrapText="1"/>
    </xf>
    <xf numFmtId="0" fontId="6" fillId="34" borderId="16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6" fillId="34" borderId="16" xfId="0" applyFont="1" applyFill="1" applyBorder="1" applyAlignment="1">
      <alignment horizontal="justify" vertical="center"/>
    </xf>
    <xf numFmtId="0" fontId="6" fillId="34" borderId="16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right" vertical="center"/>
    </xf>
    <xf numFmtId="3" fontId="6" fillId="33" borderId="13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6" fillId="33" borderId="15" xfId="0" applyNumberFormat="1" applyFont="1" applyFill="1" applyBorder="1" applyAlignment="1">
      <alignment horizontal="right" vertical="center"/>
    </xf>
    <xf numFmtId="3" fontId="4" fillId="33" borderId="15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4" fontId="6" fillId="33" borderId="19" xfId="0" applyNumberFormat="1" applyFont="1" applyFill="1" applyBorder="1" applyAlignment="1">
      <alignment horizontal="right" vertical="center"/>
    </xf>
    <xf numFmtId="4" fontId="6" fillId="34" borderId="20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3" fontId="6" fillId="34" borderId="0" xfId="0" applyNumberFormat="1" applyFont="1" applyFill="1" applyBorder="1" applyAlignment="1">
      <alignment vertical="center"/>
    </xf>
    <xf numFmtId="3" fontId="6" fillId="34" borderId="11" xfId="0" applyNumberFormat="1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vertical="center"/>
    </xf>
    <xf numFmtId="3" fontId="6" fillId="34" borderId="12" xfId="0" applyNumberFormat="1" applyFont="1" applyFill="1" applyBorder="1" applyAlignment="1">
      <alignment vertical="center"/>
    </xf>
    <xf numFmtId="3" fontId="4" fillId="34" borderId="0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horizontal="left" vertical="center"/>
    </xf>
    <xf numFmtId="3" fontId="4" fillId="33" borderId="13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 wrapText="1"/>
    </xf>
    <xf numFmtId="0" fontId="4" fillId="34" borderId="16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vertical="center"/>
    </xf>
    <xf numFmtId="3" fontId="4" fillId="33" borderId="19" xfId="0" applyNumberFormat="1" applyFont="1" applyFill="1" applyBorder="1" applyAlignment="1">
      <alignment horizontal="right" vertical="center"/>
    </xf>
    <xf numFmtId="3" fontId="4" fillId="34" borderId="20" xfId="0" applyNumberFormat="1" applyFont="1" applyFill="1" applyBorder="1" applyAlignment="1">
      <alignment horizontal="right" vertical="center"/>
    </xf>
    <xf numFmtId="0" fontId="7" fillId="34" borderId="16" xfId="0" applyFont="1" applyFill="1" applyBorder="1"/>
    <xf numFmtId="0" fontId="7" fillId="33" borderId="13" xfId="0" applyFont="1" applyFill="1" applyBorder="1"/>
    <xf numFmtId="0" fontId="7" fillId="34" borderId="0" xfId="0" applyFont="1" applyFill="1" applyBorder="1"/>
    <xf numFmtId="0" fontId="7" fillId="34" borderId="0" xfId="0" applyFont="1" applyFill="1"/>
    <xf numFmtId="0" fontId="7" fillId="34" borderId="16" xfId="0" applyFont="1" applyFill="1" applyBorder="1" applyAlignment="1">
      <alignment vertical="center"/>
    </xf>
    <xf numFmtId="3" fontId="7" fillId="34" borderId="0" xfId="0" applyNumberFormat="1" applyFont="1" applyFill="1" applyBorder="1"/>
    <xf numFmtId="0" fontId="7" fillId="34" borderId="0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right" vertical="center" wrapText="1"/>
    </xf>
    <xf numFmtId="3" fontId="6" fillId="34" borderId="13" xfId="0" applyNumberFormat="1" applyFont="1" applyFill="1" applyBorder="1" applyAlignment="1">
      <alignment horizontal="right" vertical="center"/>
    </xf>
    <xf numFmtId="3" fontId="6" fillId="34" borderId="15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vertical="center"/>
    </xf>
    <xf numFmtId="0" fontId="7" fillId="34" borderId="13" xfId="0" applyFont="1" applyFill="1" applyBorder="1"/>
    <xf numFmtId="3" fontId="4" fillId="34" borderId="14" xfId="0" applyNumberFormat="1" applyFont="1" applyFill="1" applyBorder="1" applyAlignment="1">
      <alignment horizontal="right" vertical="center"/>
    </xf>
    <xf numFmtId="4" fontId="6" fillId="34" borderId="19" xfId="0" applyNumberFormat="1" applyFont="1" applyFill="1" applyBorder="1" applyAlignment="1">
      <alignment horizontal="right" vertical="center"/>
    </xf>
    <xf numFmtId="164" fontId="3" fillId="34" borderId="31" xfId="0" applyNumberFormat="1" applyFont="1" applyFill="1" applyBorder="1" applyAlignment="1">
      <alignment horizontal="right" vertical="center" wrapText="1"/>
    </xf>
    <xf numFmtId="164" fontId="3" fillId="33" borderId="31" xfId="0" applyNumberFormat="1" applyFont="1" applyFill="1" applyBorder="1" applyAlignment="1">
      <alignment horizontal="right" vertical="center" wrapText="1"/>
    </xf>
    <xf numFmtId="14" fontId="4" fillId="34" borderId="0" xfId="257" quotePrefix="1" applyNumberFormat="1" applyFont="1" applyFill="1" applyBorder="1" applyAlignment="1">
      <alignment horizontal="left" vertical="center"/>
    </xf>
    <xf numFmtId="164" fontId="3" fillId="34" borderId="32" xfId="0" applyNumberFormat="1" applyFont="1" applyFill="1" applyBorder="1" applyAlignment="1">
      <alignment horizontal="right" vertical="center" wrapText="1"/>
    </xf>
    <xf numFmtId="164" fontId="3" fillId="34" borderId="32" xfId="0" applyNumberFormat="1" applyFont="1" applyFill="1" applyBorder="1" applyAlignment="1">
      <alignment horizontal="left" vertical="center" wrapText="1"/>
    </xf>
    <xf numFmtId="14" fontId="4" fillId="34" borderId="17" xfId="257" quotePrefix="1" applyNumberFormat="1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 wrapText="1"/>
    </xf>
    <xf numFmtId="164" fontId="3" fillId="34" borderId="30" xfId="0" applyNumberFormat="1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justify" vertical="center"/>
    </xf>
    <xf numFmtId="0" fontId="4" fillId="34" borderId="2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164" fontId="3" fillId="34" borderId="33" xfId="0" applyNumberFormat="1" applyFont="1" applyFill="1" applyBorder="1" applyAlignment="1">
      <alignment horizontal="right" vertical="center" wrapText="1"/>
    </xf>
    <xf numFmtId="0" fontId="4" fillId="34" borderId="13" xfId="0" applyFont="1" applyFill="1" applyBorder="1" applyAlignment="1">
      <alignment horizontal="right" vertical="center" wrapText="1"/>
    </xf>
    <xf numFmtId="3" fontId="4" fillId="34" borderId="19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34" borderId="34" xfId="0" applyNumberFormat="1" applyFont="1" applyFill="1" applyBorder="1" applyAlignment="1">
      <alignment horizontal="right" vertical="center"/>
    </xf>
    <xf numFmtId="3" fontId="4" fillId="34" borderId="34" xfId="0" applyNumberFormat="1" applyFont="1" applyFill="1" applyBorder="1" applyAlignment="1">
      <alignment horizontal="right" vertical="center"/>
    </xf>
    <xf numFmtId="0" fontId="48" fillId="34" borderId="0" xfId="0" applyFont="1" applyFill="1" applyBorder="1"/>
    <xf numFmtId="164" fontId="4" fillId="34" borderId="33" xfId="0" applyNumberFormat="1" applyFont="1" applyFill="1" applyBorder="1" applyAlignment="1">
      <alignment horizontal="right" vertical="center" wrapText="1"/>
    </xf>
    <xf numFmtId="164" fontId="4" fillId="34" borderId="13" xfId="0" applyNumberFormat="1" applyFont="1" applyFill="1" applyBorder="1" applyAlignment="1">
      <alignment horizontal="right" vertical="center" wrapText="1"/>
    </xf>
    <xf numFmtId="0" fontId="6" fillId="34" borderId="13" xfId="0" applyFont="1" applyFill="1" applyBorder="1"/>
    <xf numFmtId="3" fontId="6" fillId="34" borderId="13" xfId="0" applyNumberFormat="1" applyFont="1" applyFill="1" applyBorder="1" applyAlignment="1">
      <alignment vertical="center"/>
    </xf>
    <xf numFmtId="3" fontId="6" fillId="34" borderId="13" xfId="0" applyNumberFormat="1" applyFont="1" applyFill="1" applyBorder="1"/>
    <xf numFmtId="0" fontId="6" fillId="34" borderId="13" xfId="0" applyFont="1" applyFill="1" applyBorder="1" applyAlignment="1">
      <alignment vertical="center"/>
    </xf>
    <xf numFmtId="3" fontId="6" fillId="34" borderId="0" xfId="0" applyNumberFormat="1" applyFont="1" applyFill="1" applyBorder="1"/>
    <xf numFmtId="0" fontId="6" fillId="34" borderId="0" xfId="0" applyFont="1" applyFill="1" applyBorder="1"/>
    <xf numFmtId="3" fontId="4" fillId="34" borderId="13" xfId="0" applyNumberFormat="1" applyFont="1" applyFill="1" applyBorder="1" applyAlignment="1">
      <alignment vertical="center"/>
    </xf>
    <xf numFmtId="3" fontId="6" fillId="34" borderId="13" xfId="0" applyNumberFormat="1" applyFont="1" applyFill="1" applyBorder="1" applyAlignment="1">
      <alignment horizontal="right" vertical="center" wrapText="1"/>
    </xf>
    <xf numFmtId="3" fontId="4" fillId="34" borderId="13" xfId="0" applyNumberFormat="1" applyFont="1" applyFill="1" applyBorder="1" applyAlignment="1">
      <alignment horizontal="right" vertical="center" wrapText="1"/>
    </xf>
    <xf numFmtId="3" fontId="6" fillId="34" borderId="15" xfId="0" applyNumberFormat="1" applyFont="1" applyFill="1" applyBorder="1" applyAlignment="1">
      <alignment horizontal="right" vertical="center" wrapText="1"/>
    </xf>
    <xf numFmtId="3" fontId="6" fillId="34" borderId="19" xfId="0" applyNumberFormat="1" applyFont="1" applyFill="1" applyBorder="1" applyAlignment="1">
      <alignment horizontal="right" vertical="center" wrapText="1"/>
    </xf>
    <xf numFmtId="3" fontId="48" fillId="34" borderId="0" xfId="0" applyNumberFormat="1" applyFont="1" applyFill="1" applyBorder="1"/>
    <xf numFmtId="3" fontId="6" fillId="33" borderId="16" xfId="0" applyNumberFormat="1" applyFont="1" applyFill="1" applyBorder="1" applyAlignment="1">
      <alignment horizontal="right" vertical="center"/>
    </xf>
    <xf numFmtId="3" fontId="6" fillId="33" borderId="34" xfId="0" applyNumberFormat="1" applyFont="1" applyFill="1" applyBorder="1" applyAlignment="1">
      <alignment horizontal="right" vertical="center"/>
    </xf>
    <xf numFmtId="3" fontId="6" fillId="34" borderId="16" xfId="0" applyNumberFormat="1" applyFont="1" applyFill="1" applyBorder="1" applyAlignment="1">
      <alignment horizontal="right" vertical="center"/>
    </xf>
    <xf numFmtId="3" fontId="6" fillId="34" borderId="16" xfId="0" applyNumberFormat="1" applyFont="1" applyFill="1" applyBorder="1" applyAlignment="1">
      <alignment vertical="center"/>
    </xf>
    <xf numFmtId="164" fontId="3" fillId="34" borderId="36" xfId="0" applyNumberFormat="1" applyFont="1" applyFill="1" applyBorder="1" applyAlignment="1">
      <alignment horizontal="right" vertical="center" wrapText="1"/>
    </xf>
    <xf numFmtId="0" fontId="7" fillId="34" borderId="17" xfId="0" applyFont="1" applyFill="1" applyBorder="1"/>
    <xf numFmtId="164" fontId="3" fillId="34" borderId="37" xfId="0" applyNumberFormat="1" applyFont="1" applyFill="1" applyBorder="1" applyAlignment="1">
      <alignment horizontal="right" vertical="center" wrapText="1"/>
    </xf>
    <xf numFmtId="164" fontId="3" fillId="34" borderId="17" xfId="0" applyNumberFormat="1" applyFont="1" applyFill="1" applyBorder="1" applyAlignment="1">
      <alignment horizontal="right" vertical="center" wrapText="1"/>
    </xf>
    <xf numFmtId="3" fontId="6" fillId="34" borderId="17" xfId="0" applyNumberFormat="1" applyFont="1" applyFill="1" applyBorder="1" applyAlignment="1">
      <alignment horizontal="right" vertical="center"/>
    </xf>
    <xf numFmtId="3" fontId="4" fillId="34" borderId="38" xfId="0" applyNumberFormat="1" applyFont="1" applyFill="1" applyBorder="1" applyAlignment="1">
      <alignment horizontal="right" vertical="center"/>
    </xf>
    <xf numFmtId="3" fontId="6" fillId="34" borderId="39" xfId="0" applyNumberFormat="1" applyFont="1" applyFill="1" applyBorder="1" applyAlignment="1">
      <alignment horizontal="right" vertical="center"/>
    </xf>
    <xf numFmtId="3" fontId="4" fillId="34" borderId="39" xfId="0" applyNumberFormat="1" applyFont="1" applyFill="1" applyBorder="1" applyAlignment="1">
      <alignment horizontal="right" vertical="center"/>
    </xf>
    <xf numFmtId="4" fontId="6" fillId="34" borderId="40" xfId="0" applyNumberFormat="1" applyFont="1" applyFill="1" applyBorder="1" applyAlignment="1">
      <alignment horizontal="right" vertical="center"/>
    </xf>
    <xf numFmtId="164" fontId="56" fillId="33" borderId="13" xfId="0" applyNumberFormat="1" applyFont="1" applyFill="1" applyBorder="1" applyAlignment="1">
      <alignment horizontal="right" vertical="center" wrapText="1"/>
    </xf>
    <xf numFmtId="0" fontId="48" fillId="33" borderId="13" xfId="0" applyFont="1" applyFill="1" applyBorder="1"/>
    <xf numFmtId="3" fontId="48" fillId="33" borderId="15" xfId="0" applyNumberFormat="1" applyFont="1" applyFill="1" applyBorder="1" applyAlignment="1">
      <alignment horizontal="right" vertical="center"/>
    </xf>
    <xf numFmtId="0" fontId="57" fillId="33" borderId="13" xfId="0" applyFont="1" applyFill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vertical="center"/>
    </xf>
    <xf numFmtId="164" fontId="4" fillId="33" borderId="31" xfId="0" applyNumberFormat="1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vertical="center"/>
    </xf>
    <xf numFmtId="3" fontId="6" fillId="33" borderId="13" xfId="0" applyNumberFormat="1" applyFont="1" applyFill="1" applyBorder="1"/>
    <xf numFmtId="3" fontId="6" fillId="33" borderId="19" xfId="0" applyNumberFormat="1" applyFont="1" applyFill="1" applyBorder="1"/>
    <xf numFmtId="164" fontId="4" fillId="33" borderId="13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vertical="center"/>
    </xf>
    <xf numFmtId="0" fontId="6" fillId="34" borderId="0" xfId="0" applyFont="1" applyFill="1"/>
    <xf numFmtId="3" fontId="6" fillId="34" borderId="0" xfId="0" applyNumberFormat="1" applyFont="1" applyFill="1" applyBorder="1" applyAlignment="1"/>
    <xf numFmtId="3" fontId="4" fillId="34" borderId="16" xfId="0" applyNumberFormat="1" applyFont="1" applyFill="1" applyBorder="1" applyAlignment="1">
      <alignment vertical="center"/>
    </xf>
    <xf numFmtId="0" fontId="6" fillId="34" borderId="16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3" fontId="6" fillId="34" borderId="0" xfId="0" applyNumberFormat="1" applyFont="1" applyFill="1" applyBorder="1" applyAlignment="1">
      <alignment horizontal="right" vertical="center" wrapText="1"/>
    </xf>
    <xf numFmtId="3" fontId="4" fillId="34" borderId="0" xfId="0" applyNumberFormat="1" applyFont="1" applyFill="1" applyBorder="1" applyAlignment="1">
      <alignment horizontal="right" vertical="center" wrapText="1"/>
    </xf>
    <xf numFmtId="3" fontId="6" fillId="34" borderId="10" xfId="0" applyNumberFormat="1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vertical="center" wrapText="1"/>
    </xf>
    <xf numFmtId="0" fontId="6" fillId="34" borderId="20" xfId="0" quotePrefix="1" applyFont="1" applyFill="1" applyBorder="1" applyAlignment="1">
      <alignment vertical="center" wrapText="1"/>
    </xf>
    <xf numFmtId="3" fontId="6" fillId="34" borderId="20" xfId="0" applyNumberFormat="1" applyFont="1" applyFill="1" applyBorder="1" applyAlignment="1">
      <alignment horizontal="right" vertical="center" wrapText="1"/>
    </xf>
    <xf numFmtId="3" fontId="6" fillId="34" borderId="17" xfId="0" applyNumberFormat="1" applyFont="1" applyFill="1" applyBorder="1" applyAlignment="1">
      <alignment vertical="center"/>
    </xf>
    <xf numFmtId="3" fontId="6" fillId="34" borderId="17" xfId="0" applyNumberFormat="1" applyFont="1" applyFill="1" applyBorder="1"/>
    <xf numFmtId="0" fontId="6" fillId="34" borderId="0" xfId="0" quotePrefix="1" applyFont="1" applyFill="1" applyBorder="1" applyAlignment="1">
      <alignment vertical="center" wrapText="1"/>
    </xf>
    <xf numFmtId="0" fontId="6" fillId="34" borderId="16" xfId="0" applyFont="1" applyFill="1" applyBorder="1"/>
    <xf numFmtId="3" fontId="6" fillId="34" borderId="0" xfId="0" applyNumberFormat="1" applyFont="1" applyFill="1"/>
  </cellXfs>
  <cellStyles count="278">
    <cellStyle name="20% - Accent1 2" xfId="14" xr:uid="{8B60E16F-4FF0-4795-8290-AECBBC18E136}"/>
    <cellStyle name="20% - Accent2 2" xfId="15" xr:uid="{31CBF064-837A-4188-BE73-601F5D6BCF25}"/>
    <cellStyle name="20% - Accent3 2" xfId="16" xr:uid="{39C0A06D-5A3D-4541-B27E-5B8C6C84067E}"/>
    <cellStyle name="20% - Accent4 2" xfId="17" xr:uid="{79D2BD78-3468-435C-A489-CB47786A3C1F}"/>
    <cellStyle name="20% - Accent5 2" xfId="18" xr:uid="{EF41AB17-B360-407E-8B46-312B3474729F}"/>
    <cellStyle name="20% - Accent6 2" xfId="19" xr:uid="{550DE09E-7889-4FEA-B98B-17B09353CB6A}"/>
    <cellStyle name="20% - akcent 1 2" xfId="20" xr:uid="{E6DDDABD-8BAA-4C12-A915-AD3F51C6DE0E}"/>
    <cellStyle name="20% - akcent 1 3" xfId="208" xr:uid="{53A5DCC3-8443-404B-8C0F-454FD04139BB}"/>
    <cellStyle name="20% - akcent 2 2" xfId="21" xr:uid="{3E2B756A-113B-44B6-BDCB-EFE244441B12}"/>
    <cellStyle name="20% - akcent 2 3" xfId="209" xr:uid="{07E8B859-F414-4257-9066-61BD9D403500}"/>
    <cellStyle name="20% - akcent 3 2" xfId="22" xr:uid="{A615F9C2-3D3F-4031-871A-7E7D854B2249}"/>
    <cellStyle name="20% - akcent 3 3" xfId="210" xr:uid="{97AE250D-347C-4A13-AA8F-E510D43E72C9}"/>
    <cellStyle name="20% - akcent 4 2" xfId="23" xr:uid="{884FA4AF-B50F-4F55-9E2D-617863A360DF}"/>
    <cellStyle name="20% - akcent 4 3" xfId="211" xr:uid="{0DFA96AF-5F9D-4DEF-AD08-C7907D947E1A}"/>
    <cellStyle name="20% - akcent 5 2" xfId="24" xr:uid="{F2400735-3323-40A4-B196-A740CF2D9C7E}"/>
    <cellStyle name="20% - akcent 5 3" xfId="212" xr:uid="{5A8A417A-931E-4DFF-AB9A-48A374C1A7CB}"/>
    <cellStyle name="20% - akcent 6 2" xfId="25" xr:uid="{4FD71319-47B8-4ED7-ADF3-CA983F4BC885}"/>
    <cellStyle name="20% - akcent 6 3" xfId="213" xr:uid="{37940BE7-F9C8-4399-B011-552CB31FDFCD}"/>
    <cellStyle name="40% - Accent1 2" xfId="26" xr:uid="{29ED8389-C144-4C8A-990B-EAB8B55D25C7}"/>
    <cellStyle name="40% - Accent2 2" xfId="27" xr:uid="{4EBEC397-2636-40E6-95D5-56AB39F4B934}"/>
    <cellStyle name="40% - Accent3 2" xfId="28" xr:uid="{BBD3EC8B-067F-486A-BA7C-8E5157873F66}"/>
    <cellStyle name="40% - Accent4 2" xfId="29" xr:uid="{E1FBA64C-ABD0-452F-818B-B7B8A148BE04}"/>
    <cellStyle name="40% - Accent5 2" xfId="30" xr:uid="{11655A2F-D603-429E-A6CF-87DB0D68168E}"/>
    <cellStyle name="40% - Accent6 2" xfId="31" xr:uid="{1EB6840B-4EDD-4144-B612-134D1BB39347}"/>
    <cellStyle name="40% - akcent 1 2" xfId="32" xr:uid="{3E993082-A1AF-4E9C-858D-604514C35681}"/>
    <cellStyle name="40% - akcent 1 3" xfId="214" xr:uid="{CF2537B2-163D-49CD-A897-B9D0355B0ABD}"/>
    <cellStyle name="40% - akcent 2 2" xfId="33" xr:uid="{D7F2D054-15C1-4EF6-8495-EB86BCAF336B}"/>
    <cellStyle name="40% - akcent 2 3" xfId="215" xr:uid="{E56835C6-21C0-450D-9289-EBF3226BD372}"/>
    <cellStyle name="40% - akcent 3 2" xfId="34" xr:uid="{AAEEA329-D6F3-433D-AD79-1FA5B55C6540}"/>
    <cellStyle name="40% - akcent 3 3" xfId="216" xr:uid="{ECEB1479-7142-41A1-990D-0C263934E4C0}"/>
    <cellStyle name="40% - akcent 4 2" xfId="35" xr:uid="{F9E0E5C7-5D7D-442C-84D7-4C9B1DCF9E22}"/>
    <cellStyle name="40% - akcent 4 3" xfId="217" xr:uid="{852C9F60-6D85-4185-858A-94D9B5624ED0}"/>
    <cellStyle name="40% - akcent 5 2" xfId="36" xr:uid="{58C6C181-FAE4-48D5-B439-4F1188212BCF}"/>
    <cellStyle name="40% - akcent 5 3" xfId="218" xr:uid="{8EC92612-961B-4D00-89C1-36FF908F8919}"/>
    <cellStyle name="40% - akcent 6 2" xfId="37" xr:uid="{E159BF5F-376C-49BA-BF9A-6C77B9074998}"/>
    <cellStyle name="40% - akcent 6 3" xfId="219" xr:uid="{73CB2E99-2A28-43C2-A6CE-A34A57CCA7AA}"/>
    <cellStyle name="60% - Accent1 2" xfId="38" xr:uid="{AA295A13-38FE-41C6-89EA-F8A2FBCF4320}"/>
    <cellStyle name="60% - Accent2 2" xfId="39" xr:uid="{FA225C8E-60F3-4D63-8341-EBC4B6B467E1}"/>
    <cellStyle name="60% - Accent3 2" xfId="40" xr:uid="{63AC507C-FC8C-422C-B521-626104C4A66C}"/>
    <cellStyle name="60% - Accent4 2" xfId="41" xr:uid="{B042DB77-9BD0-4F64-A25D-B9EF459231A9}"/>
    <cellStyle name="60% - Accent5 2" xfId="42" xr:uid="{2FCB5A37-4435-4BF7-A106-4A5933A39873}"/>
    <cellStyle name="60% - Accent6 2" xfId="43" xr:uid="{A7954713-A368-41F9-8C25-3962303388B5}"/>
    <cellStyle name="60% - akcent 1 2" xfId="44" xr:uid="{CEA25C74-FC7D-4A71-BF5C-5C0F8BE10771}"/>
    <cellStyle name="60% - akcent 1 3" xfId="220" xr:uid="{BA32921F-E7BA-4D82-A4F1-944B3C7E7E13}"/>
    <cellStyle name="60% - akcent 2 2" xfId="45" xr:uid="{275442D2-6771-488F-ABA0-29C94587B38E}"/>
    <cellStyle name="60% - akcent 2 3" xfId="221" xr:uid="{F6402DBF-AB38-4D98-9085-EACA448A2E55}"/>
    <cellStyle name="60% - akcent 3 2" xfId="46" xr:uid="{6F4D8E94-7576-4184-AC1B-2BD2C392922E}"/>
    <cellStyle name="60% - akcent 3 3" xfId="222" xr:uid="{75A1C956-0CCF-4CE0-B744-C54BA43E5D38}"/>
    <cellStyle name="60% - akcent 4 2" xfId="47" xr:uid="{D76DFDCA-2A6F-4931-9201-54408E1809E5}"/>
    <cellStyle name="60% - akcent 4 3" xfId="223" xr:uid="{48211A62-E88A-4D26-869F-EFB36A5851F2}"/>
    <cellStyle name="60% - akcent 5 2" xfId="48" xr:uid="{42F03350-EA5D-416D-902C-7AD65D415B23}"/>
    <cellStyle name="60% - akcent 5 3" xfId="224" xr:uid="{6478F3B3-2305-41C6-A558-B9EF63B612FF}"/>
    <cellStyle name="60% - akcent 6 2" xfId="49" xr:uid="{CF6084D7-3ACB-4349-8A22-F1E9F6A57888}"/>
    <cellStyle name="60% - akcent 6 3" xfId="225" xr:uid="{0A2B2F10-9D18-4448-8A24-530CA268FE75}"/>
    <cellStyle name="Accent1 2" xfId="50" xr:uid="{D4DC6C0B-B398-419C-B739-10617080C41D}"/>
    <cellStyle name="Accent2 2" xfId="51" xr:uid="{22A78788-1CAC-4349-AF9E-EE220DFA75A7}"/>
    <cellStyle name="Accent3 2" xfId="52" xr:uid="{776A75FE-08E1-4A76-8F11-4021EE30392E}"/>
    <cellStyle name="Accent4 2" xfId="53" xr:uid="{C65C7B91-AE57-4FC6-86D5-4DAF58DC5916}"/>
    <cellStyle name="Accent5 2" xfId="54" xr:uid="{0F4B3EB0-FF51-428F-A8AB-ABDBA6C253FA}"/>
    <cellStyle name="Accent6 2" xfId="55" xr:uid="{D85A863C-81B4-4E5F-BBE9-67ABE3DE7653}"/>
    <cellStyle name="Akcent 1 2" xfId="56" xr:uid="{B75A0412-DBD7-4A8B-8E50-AD218A9D5EE8}"/>
    <cellStyle name="Akcent 1 3" xfId="226" xr:uid="{86F31D19-9315-42BB-B96E-D1377BAEF9DD}"/>
    <cellStyle name="Akcent 2 2" xfId="57" xr:uid="{35BE30EC-CE94-4791-AFEF-1BE3800DF6CD}"/>
    <cellStyle name="Akcent 2 3" xfId="227" xr:uid="{C2239740-D47A-4244-9282-654EB8D2FF8F}"/>
    <cellStyle name="Akcent 3 2" xfId="58" xr:uid="{97037D40-1A77-4A17-B56F-2C319DCF1828}"/>
    <cellStyle name="Akcent 3 3" xfId="228" xr:uid="{88E7585D-A855-488C-89DB-9A9157977557}"/>
    <cellStyle name="Akcent 4 2" xfId="59" xr:uid="{D5D55CDE-46DF-4AD5-A214-F312809D8FD8}"/>
    <cellStyle name="Akcent 4 3" xfId="229" xr:uid="{A926722C-0BDF-4696-85C8-DAB1898938F5}"/>
    <cellStyle name="Akcent 5 2" xfId="60" xr:uid="{CD5C0F94-EEBF-4536-A059-C917075F5D09}"/>
    <cellStyle name="Akcent 5 3" xfId="230" xr:uid="{4F12906D-ED15-4089-874E-7317B3039965}"/>
    <cellStyle name="Akcent 6 2" xfId="61" xr:uid="{6E2E68D6-46FB-4C23-B5AD-B590E97CDB26}"/>
    <cellStyle name="Akcent 6 3" xfId="231" xr:uid="{B5983BC0-7908-4242-8BB4-EF3F0C17FEDF}"/>
    <cellStyle name="Bad 2" xfId="62" xr:uid="{D3C5F5FE-3D60-4CB6-95B6-AF037A8B4EA9}"/>
    <cellStyle name="Calculation 2" xfId="63" xr:uid="{8AAE4C3D-D93A-487C-AD08-281A51468CCC}"/>
    <cellStyle name="Check Cell 2" xfId="64" xr:uid="{A968790C-3DA3-4DC7-9A27-84C7B24B45C6}"/>
    <cellStyle name="Comma 2" xfId="254" xr:uid="{18B3A040-D181-4570-B004-0AFB1CFBB070}"/>
    <cellStyle name="Dane wejściowe 2" xfId="65" xr:uid="{78C8DADC-6BF8-4356-8E8E-AC7E7F86C07A}"/>
    <cellStyle name="Dane wejściowe 3" xfId="232" xr:uid="{31DDD55C-C492-4728-8929-C1413242068C}"/>
    <cellStyle name="Dane wyjściowe 2" xfId="66" xr:uid="{79749BE2-3C62-4A89-AFC5-AC59259E0A42}"/>
    <cellStyle name="Dane wyjściowe 3" xfId="233" xr:uid="{F437384D-96DA-4E41-A5D6-5129B6B49D0B}"/>
    <cellStyle name="Dobre 2" xfId="67" xr:uid="{DF6EE989-EEBF-41A5-921C-58FFA0946BCE}"/>
    <cellStyle name="Dobre 3" xfId="234" xr:uid="{64B2DE53-9AEA-4B1B-99D2-23BE779074A1}"/>
    <cellStyle name="Dziesiętny 10" xfId="249" xr:uid="{224DEEBA-B88A-47C8-B079-95F7187E5205}"/>
    <cellStyle name="Dziesiętny 2" xfId="2" xr:uid="{956902A2-205B-49C4-A2F5-225F3F84205A}"/>
    <cellStyle name="Dziesiętny 2 2" xfId="68" xr:uid="{99F941D2-E5E3-4FB9-BD28-EA8DD57DF453}"/>
    <cellStyle name="Dziesiętny 2 2 2" xfId="121" xr:uid="{39D0785C-0755-4E5E-9BC9-A1FC102F04F5}"/>
    <cellStyle name="Dziesiętny 2 2 3" xfId="122" xr:uid="{F813099C-775B-47E3-A216-54FE28E30E4D}"/>
    <cellStyle name="Dziesiętny 2 2 4" xfId="252" xr:uid="{75A36604-0A1D-429C-AC87-E8F527F38547}"/>
    <cellStyle name="Dziesiętny 2 3" xfId="69" xr:uid="{52FF11B1-23D4-414E-AE15-14DC3EB19628}"/>
    <cellStyle name="Dziesiętny 2 3 2" xfId="123" xr:uid="{B2ACE0B3-3E87-48E7-87EC-8AA556819FFF}"/>
    <cellStyle name="Dziesiętny 2 3 3" xfId="124" xr:uid="{98C35B1F-C6B1-44D9-BFA6-1C72C2FE3F62}"/>
    <cellStyle name="Dziesiętny 2 3 4" xfId="266" xr:uid="{CAFC9728-2204-46BF-AB19-6BC49AF72A2D}"/>
    <cellStyle name="Dziesiętny 2 4" xfId="125" xr:uid="{8DAFD941-E1BD-4887-A52A-D950D9E86A89}"/>
    <cellStyle name="Dziesiętny 2 5" xfId="126" xr:uid="{DABF1CC0-088B-4D95-8DE2-EC0FBD34F8B0}"/>
    <cellStyle name="Dziesiętny 2 6" xfId="127" xr:uid="{20C580E0-203F-4C72-AC26-B2F66FF60BE0}"/>
    <cellStyle name="Dziesiętny 2 7" xfId="190" xr:uid="{AA6FAA74-DFDC-4026-B7BC-36A9970F80F4}"/>
    <cellStyle name="Dziesiętny 3" xfId="70" xr:uid="{099CEB6F-A704-415E-8CF8-66EAC2BA75EA}"/>
    <cellStyle name="Dziesiętny 3 2" xfId="71" xr:uid="{0BE43B92-CC7C-4DF7-8C1D-96D5E92332EF}"/>
    <cellStyle name="Dziesiętny 3 2 2" xfId="128" xr:uid="{D947063A-08EF-44E4-AF03-69D33A881DF8}"/>
    <cellStyle name="Dziesiętny 3 3" xfId="129" xr:uid="{E3D74BB8-9557-41DB-AA0D-B9ADC39FAEE6}"/>
    <cellStyle name="Dziesiętny 3 4" xfId="130" xr:uid="{420C567C-AFD3-4F23-9370-69809C3AB65D}"/>
    <cellStyle name="Dziesiętny 3 5" xfId="191" xr:uid="{97C95B53-EA1C-420F-9AB2-2D630F660131}"/>
    <cellStyle name="Dziesiętny 3 6" xfId="268" xr:uid="{DD99FF47-E0A4-4C22-9B21-7FB21B61F6D6}"/>
    <cellStyle name="Dziesiętny 4" xfId="72" xr:uid="{8D3F35C4-5A8D-490D-90E0-E887E85F310F}"/>
    <cellStyle name="Dziesiętny 4 2" xfId="131" xr:uid="{FC055BF3-40E7-4051-AE9E-D1E89392646F}"/>
    <cellStyle name="Dziesiętny 4 3" xfId="132" xr:uid="{2DDBFFE4-2C9F-4432-8056-8900A4F47DF2}"/>
    <cellStyle name="Dziesiętny 4 4" xfId="200" xr:uid="{512BDD64-B54B-4000-BEA8-B9EF605330E9}"/>
    <cellStyle name="Dziesiętny 5" xfId="73" xr:uid="{30D3FB5A-0AB5-4629-97A9-D742CBCDE11F}"/>
    <cellStyle name="Dziesiętny 5 2" xfId="133" xr:uid="{DA5B7AF3-5250-4FBC-910F-5A054B2551F1}"/>
    <cellStyle name="Dziesiętny 5 3" xfId="202" xr:uid="{938B86FA-F8FB-4F75-B98F-234895A4D650}"/>
    <cellStyle name="Dziesiętny 6" xfId="74" xr:uid="{09206BFF-C848-46BE-8B5B-0B272EB18A41}"/>
    <cellStyle name="Dziesiętny 6 2" xfId="134" xr:uid="{66AE9AD7-628B-4D1E-AC11-15C1722875A1}"/>
    <cellStyle name="Dziesiętny 7" xfId="135" xr:uid="{A07D8B6C-3F39-4DE7-B0A6-990A4F235FC8}"/>
    <cellStyle name="Dziesiętny 8" xfId="136" xr:uid="{10CA7E26-FACF-49D6-AA25-8B280C760959}"/>
    <cellStyle name="Dziesiętny 9" xfId="6" xr:uid="{7F0FA50F-3E85-46C6-A9F4-A04E794BB5CD}"/>
    <cellStyle name="Explanatory Text 2" xfId="75" xr:uid="{BE1773B8-4E45-404D-A28E-3378B8040CE1}"/>
    <cellStyle name="Heading 1 2" xfId="76" xr:uid="{B7025C29-080B-4331-B4D6-45DA4A9DDE68}"/>
    <cellStyle name="Heading 2 2" xfId="77" xr:uid="{E02C03DE-B812-4BF0-9C24-DA9A00500D90}"/>
    <cellStyle name="Heading 3 2" xfId="78" xr:uid="{D0D4CCE5-5C65-4A7F-AE45-58185B5EEF4F}"/>
    <cellStyle name="Heading 4 2" xfId="79" xr:uid="{9F4ECE80-8939-4C21-B794-BAC2AFCEED45}"/>
    <cellStyle name="Hiperłącze 2" xfId="271" xr:uid="{091CCDB2-B6D6-4E42-8B25-7907BE33C0BA}"/>
    <cellStyle name="Hyperlink 2" xfId="262" xr:uid="{C8FBE584-5A86-4FC3-AEBC-C21B70549D39}"/>
    <cellStyle name="Hyperlink 2 2" xfId="274" xr:uid="{6077E6C5-AD1C-45FF-90DE-02BC757065E4}"/>
    <cellStyle name="Komórka połączona 2" xfId="80" xr:uid="{00AC0A3A-809B-4532-9A2E-23A7C186268A}"/>
    <cellStyle name="Komórka połączona 2 2" xfId="137" xr:uid="{23213F17-A027-43CF-9817-A0E0ECA61A56}"/>
    <cellStyle name="Komórka połączona 3" xfId="235" xr:uid="{FF234205-5E45-4404-9B49-03ADE2B469E6}"/>
    <cellStyle name="Komórka zaznaczona 2" xfId="81" xr:uid="{FFCBAC32-68C2-4258-8B05-F8528C6659D2}"/>
    <cellStyle name="Komórka zaznaczona 3" xfId="236" xr:uid="{64FABA9C-922B-4F1C-8FC4-39B71E99743B}"/>
    <cellStyle name="MAND_x000d_CHECK.COMMAND_x000e_RENAME.COMMAND_x0008_SHOW.BAR_x000b_DELETE.MENU_x000e_DELETE.COMMAND_x000e_GET.CHA" xfId="257" xr:uid="{F2ADA95E-7752-4617-8E7E-3CD62D978ED3}"/>
    <cellStyle name="Nagłówek 1 2" xfId="82" xr:uid="{27ABDA62-7AFB-4398-A8D2-6C43AD700FD5}"/>
    <cellStyle name="Nagłówek 1 3" xfId="237" xr:uid="{A3D9FC92-8EDB-4E8F-9800-A4C9F09F6881}"/>
    <cellStyle name="Nagłówek 2 2" xfId="83" xr:uid="{A52874D4-1F91-446A-8221-B41891B7692E}"/>
    <cellStyle name="Nagłówek 2 3" xfId="238" xr:uid="{C097909F-3BF2-4EBD-BF2E-4D52B53DF9DA}"/>
    <cellStyle name="Nagłówek 3 2" xfId="84" xr:uid="{8188C31D-0AE2-4B1E-8F1D-373E0EB3DE25}"/>
    <cellStyle name="Nagłówek 3 3" xfId="239" xr:uid="{9EC175D4-E12A-4B9C-9DC3-88537F6EB21F}"/>
    <cellStyle name="Nagłówek 4 2" xfId="85" xr:uid="{4787EDD9-D24A-454E-8DE0-B62BDB5A9C61}"/>
    <cellStyle name="Nagłówek 4 3" xfId="240" xr:uid="{809779DE-D3E2-4170-9477-37D4FFEB28A8}"/>
    <cellStyle name="Neutral 2" xfId="86" xr:uid="{10AE3827-C9CB-4A31-B737-8E8976AAB8C0}"/>
    <cellStyle name="Neutralne 2" xfId="87" xr:uid="{200E69B6-E216-4DE6-A388-1AD3C3F7C484}"/>
    <cellStyle name="Neutralne 3" xfId="241" xr:uid="{54AC8192-03A6-48A8-A75B-834BE96FD078}"/>
    <cellStyle name="Normal" xfId="0" builtinId="0"/>
    <cellStyle name="Normal 2" xfId="138" xr:uid="{DB2B3BA5-5A0A-4F3E-BC3B-52E4DD6FA8D0}"/>
    <cellStyle name="Normal 2 2" xfId="192" xr:uid="{7720A607-7C61-4297-87DC-54CD7323D109}"/>
    <cellStyle name="Normal 2 2 2" xfId="273" xr:uid="{C89FE341-641C-4339-99A1-191D6B206954}"/>
    <cellStyle name="Normal 2 3" xfId="201" xr:uid="{EFF2999E-5AFB-4E44-941C-DD897CF77F19}"/>
    <cellStyle name="Normal 2 4" xfId="261" xr:uid="{9746C535-E129-4A28-BCD3-F579CB4AB381}"/>
    <cellStyle name="Normal 3" xfId="1" xr:uid="{8907C4B0-2894-416D-BB2D-FA1BEA7B2288}"/>
    <cellStyle name="Normalny 10" xfId="119" xr:uid="{837DA1C7-C914-421F-AF50-10C0DC6CB240}"/>
    <cellStyle name="Normalny 10 2" xfId="139" xr:uid="{B75C70B2-1676-43B3-967A-9D6138DE38A0}"/>
    <cellStyle name="Normalny 10 3" xfId="140" xr:uid="{0EA01DE2-A574-4223-B760-42A23EA7E848}"/>
    <cellStyle name="Normalny 10 4" xfId="141" xr:uid="{54E620B6-6549-4890-AD90-D884FF577668}"/>
    <cellStyle name="Normalny 10 5" xfId="203" xr:uid="{A6128BD5-2A18-4AA9-8920-9CCDAB704496}"/>
    <cellStyle name="Normalny 11" xfId="142" xr:uid="{A28A72AD-1467-4272-8A0C-B4C0D687D048}"/>
    <cellStyle name="Normalny 11 2" xfId="143" xr:uid="{702ED765-79AA-4F9C-9377-F94F17D44484}"/>
    <cellStyle name="Normalny 12" xfId="144" xr:uid="{0EE494FC-2138-4C2D-B188-2F0403A9336E}"/>
    <cellStyle name="Normalny 12 2" xfId="145" xr:uid="{AB46B381-17E9-4981-A1BE-6CA7B7C82E16}"/>
    <cellStyle name="Normalny 12 3" xfId="204" xr:uid="{A7728ECD-36A7-46A7-AC1D-754487950B50}"/>
    <cellStyle name="Normalny 13" xfId="146" xr:uid="{6DBBA782-91B1-4312-9022-6FA2A1681A60}"/>
    <cellStyle name="Normalny 13 2" xfId="147" xr:uid="{E26F4B4F-1503-4266-A5BE-4B1C89A6C3CB}"/>
    <cellStyle name="Normalny 14" xfId="148" xr:uid="{3865289E-4ED8-4DA5-B7FF-57C15BA11EBE}"/>
    <cellStyle name="Normalny 14 2" xfId="193" xr:uid="{9C71DCD2-4BB8-4310-8F38-F50055BD072A}"/>
    <cellStyle name="Normalny 15" xfId="149" xr:uid="{859A990F-8805-4EA1-80C2-FF857B5CE4E3}"/>
    <cellStyle name="Normalny 15 2" xfId="150" xr:uid="{4D9D099A-CCEE-4586-8447-2F401A4604A7}"/>
    <cellStyle name="Normalny 16" xfId="151" xr:uid="{5B889C7B-ED6A-4115-AC15-E5F8DEC174D3}"/>
    <cellStyle name="Normalny 16 2" xfId="194" xr:uid="{1DD3D762-B652-4499-93CA-B90AFF03E047}"/>
    <cellStyle name="Normalny 17" xfId="152" xr:uid="{50B0A349-A6B3-43E9-A2DD-792C5B6BB68F}"/>
    <cellStyle name="Normalny 18" xfId="153" xr:uid="{2EF4741E-CD70-4FE2-B8B3-4C50E696D747}"/>
    <cellStyle name="Normalny 19" xfId="154" xr:uid="{E4590D89-D05E-42C4-9CBD-CE560C9E47C2}"/>
    <cellStyle name="Normalny 2" xfId="11" xr:uid="{0994BC63-4CFA-43A1-8C41-796B283692B6}"/>
    <cellStyle name="Normalny 2 2" xfId="10" xr:uid="{36736E26-9FC2-4A1D-AF09-7F716224A4E4}"/>
    <cellStyle name="Normalny 2 2 2" xfId="155" xr:uid="{83795215-1B18-4A4E-B345-F3E6DDAB6200}"/>
    <cellStyle name="Normalny 2 2 3" xfId="156" xr:uid="{C5D68C92-98F6-475C-8FFA-DF90733A3D1A}"/>
    <cellStyle name="Normalny 2 2 4" xfId="157" xr:uid="{0E0D61A5-45A9-4330-B0B2-C5939C0F60BF}"/>
    <cellStyle name="Normalny 2 2 5" xfId="195" xr:uid="{81246A9C-C477-4C3C-A3B6-4FDA77646561}"/>
    <cellStyle name="Normalny 2 2 6" xfId="251" xr:uid="{45F2A691-5220-41F2-B01C-D8A9E1A4BCD9}"/>
    <cellStyle name="Normalny 2 3" xfId="88" xr:uid="{6A5C527D-6ED1-41B6-912C-85BF7FE7C4E5}"/>
    <cellStyle name="Normalny 2 3 2" xfId="89" xr:uid="{5FDCD48A-943E-4300-9DE8-D15F06BD67A7}"/>
    <cellStyle name="Normalny 2 3 2 2" xfId="90" xr:uid="{77105EFE-7413-4512-92F9-F6BF92C8E240}"/>
    <cellStyle name="Normalny 2 3 3" xfId="91" xr:uid="{9E687DA8-E2DC-4B7C-8D8D-EDC5E0B57C8F}"/>
    <cellStyle name="Normalny 2 3 4" xfId="263" xr:uid="{BB5B516B-082F-496A-99DE-7AFFB1D5ACC3}"/>
    <cellStyle name="Normalny 2 4" xfId="3" xr:uid="{866611FE-D8B8-47EB-B965-EDC90D019959}"/>
    <cellStyle name="Normalny 2 5" xfId="158" xr:uid="{4CB1266B-46A6-4688-8A1A-FBD28182AAD6}"/>
    <cellStyle name="Normalny 2 6" xfId="159" xr:uid="{91FF4EC4-52E5-48B0-922F-61BF72815E59}"/>
    <cellStyle name="Normalny 2 7" xfId="160" xr:uid="{EE7FC1DB-7D23-4BBA-A4F6-4CDB684AD62E}"/>
    <cellStyle name="Normalny 20" xfId="161" xr:uid="{CAFF66C7-798F-4A8A-BBF3-E4B6F0704C5E}"/>
    <cellStyle name="Normalny 21" xfId="162" xr:uid="{A033998D-5EA2-47AF-9624-B2A8CA78C89F}"/>
    <cellStyle name="Normalny 22" xfId="163" xr:uid="{AE970729-6293-40D5-9252-E6EEFC3DB594}"/>
    <cellStyle name="Normalny 23" xfId="207" xr:uid="{7E10D6F3-D7E2-43BE-8BEE-8012739B832E}"/>
    <cellStyle name="Normalny 24" xfId="5" xr:uid="{50F05396-A1F5-4BA6-88FF-EE15377BB036}"/>
    <cellStyle name="Normalny 25" xfId="248" xr:uid="{866362CD-FF78-4E2F-B6EC-7CF56D371702}"/>
    <cellStyle name="Normalny 3" xfId="7" xr:uid="{5F0CB934-3792-4E94-985C-F5425704E323}"/>
    <cellStyle name="Normalny 3 2" xfId="164" xr:uid="{BCB39D40-597F-49BC-8F91-08BABA0B42E3}"/>
    <cellStyle name="Normalny 3 2 2" xfId="165" xr:uid="{A006BB3E-893F-45FF-B0B7-CE217615833C}"/>
    <cellStyle name="Normalny 3 2 3" xfId="265" xr:uid="{9884B556-11CC-49B3-9D20-FB508DF63BCE}"/>
    <cellStyle name="Normalny 3 3" xfId="166" xr:uid="{3C4DEF09-EFCD-478A-8248-6FD8AE134689}"/>
    <cellStyle name="Normalny 3 3 2" xfId="167" xr:uid="{00C9BB3E-BBF1-4386-A6DF-C68C82E7E326}"/>
    <cellStyle name="Normalny 3 3 3" xfId="277" xr:uid="{F37DE1AC-D969-493A-823D-DDBC96166302}"/>
    <cellStyle name="Normalny 3 4" xfId="168" xr:uid="{6D111114-C69C-498D-BD99-CF6315F3E4BF}"/>
    <cellStyle name="Normalny 3 5" xfId="196" xr:uid="{0B7F35A4-46CB-45E9-92B1-611700E6723A}"/>
    <cellStyle name="Normalny 3 6" xfId="260" xr:uid="{3C5B7E8D-97C5-411F-9EFA-AC6F7B2180A1}"/>
    <cellStyle name="Normalny 4" xfId="92" xr:uid="{689325B2-1645-42EF-B5DA-B2ECE8227558}"/>
    <cellStyle name="Normalny 4 2" xfId="93" xr:uid="{A753BE71-4DD6-445A-97F1-F18C385E1FF8}"/>
    <cellStyle name="Normalny 4 2 2" xfId="94" xr:uid="{3282B7E6-5409-4791-A61A-827E5E47B987}"/>
    <cellStyle name="Normalny 4 2 3" xfId="169" xr:uid="{E503B46A-8EED-4F4C-BBA1-CCAEA865A9CC}"/>
    <cellStyle name="Normalny 4 3" xfId="95" xr:uid="{E4E04B4F-545B-433E-A3DC-36B2642A78FE}"/>
    <cellStyle name="Normalny 4 4" xfId="170" xr:uid="{DFE68E3E-88B4-4B4F-80BD-6D7661AED776}"/>
    <cellStyle name="Normalny 4 5" xfId="258" xr:uid="{6ED72D80-013F-4A84-AFE5-3B67EDC5DFE9}"/>
    <cellStyle name="Normalny 5" xfId="9" xr:uid="{914212E3-DCB3-441F-A6E9-0B5113B35FA4}"/>
    <cellStyle name="Normalny 5 2" xfId="96" xr:uid="{75726676-79B2-417F-8EB0-D61AA98EC6B6}"/>
    <cellStyle name="Normalny 5 2 2" xfId="171" xr:uid="{5B7A2C65-E8F5-4387-8B21-4C972327613D}"/>
    <cellStyle name="Normalny 5 2 3" xfId="172" xr:uid="{552ECCB7-D08E-48AF-9FB1-5FB62897351F}"/>
    <cellStyle name="Normalny 5 3" xfId="173" xr:uid="{5057C238-C3F1-4ABC-982B-AF091BB4FABA}"/>
    <cellStyle name="Normalny 5 4" xfId="174" xr:uid="{9C87E04B-F342-43E8-A7A5-2D15BB78EDB4}"/>
    <cellStyle name="Normalny 5 5" xfId="175" xr:uid="{1774B2EC-78A0-4090-8DBB-8F91A329D703}"/>
    <cellStyle name="Normalny 5 6" xfId="267" xr:uid="{8B824B92-3962-47BD-8935-E1F82EA74E3E}"/>
    <cellStyle name="Normalny 6" xfId="97" xr:uid="{68F15F01-85FB-4EBE-9151-F726464E33A9}"/>
    <cellStyle name="Normalny 6 2" xfId="98" xr:uid="{21B530B9-5C7D-46C2-B19D-FFDD96CBE809}"/>
    <cellStyle name="Normalny 6 2 2" xfId="176" xr:uid="{CF8AA262-21E4-4081-94D3-D886352506DA}"/>
    <cellStyle name="Normalny 6 3" xfId="177" xr:uid="{6FFF591E-F047-4861-B835-311BD8A9A742}"/>
    <cellStyle name="Normalny 6 4" xfId="197" xr:uid="{D573B73E-D36E-46AF-AE12-3AEDE199B3F2}"/>
    <cellStyle name="Normalny 6 5" xfId="269" xr:uid="{125CBFCE-79FA-4EAD-B87E-EFEDE7508B00}"/>
    <cellStyle name="Normalny 7" xfId="13" xr:uid="{923BC987-0B7E-45BE-8DE2-68CD20AD1AFE}"/>
    <cellStyle name="Normalny 7 2" xfId="99" xr:uid="{7257D17D-BED2-4545-B635-9DC6D744C375}"/>
    <cellStyle name="Normalny 7 2 2" xfId="178" xr:uid="{50300CC1-95B5-4761-9870-A15076BD4F5E}"/>
    <cellStyle name="Normalny 7 3" xfId="100" xr:uid="{12DFE09B-0F0F-449A-8632-79C43A0EABB9}"/>
    <cellStyle name="Normalny 7 3 2" xfId="179" xr:uid="{76BEEC1C-11B6-40D9-A75B-D56EE0924111}"/>
    <cellStyle name="Normalny 7 3 3" xfId="253" xr:uid="{935494B7-1B57-44E5-8198-EF5857BDB66B}"/>
    <cellStyle name="Normalny 7 4" xfId="180" xr:uid="{5501769B-5930-4077-98FB-9ECA95FA387E}"/>
    <cellStyle name="Normalny 7 5" xfId="198" xr:uid="{70314361-653C-41C5-811C-1C627AF2449C}"/>
    <cellStyle name="Normalny 7 6" xfId="270" xr:uid="{8B468AC3-5201-4C90-BA7C-47187B927424}"/>
    <cellStyle name="Normalny 8" xfId="101" xr:uid="{D770ED3B-EC42-4BC7-9E44-E470B712AC6F}"/>
    <cellStyle name="Normalny 8 2" xfId="102" xr:uid="{6DBF5CE8-A5EC-4315-BD6F-10DD8E43F3B6}"/>
    <cellStyle name="Normalny 8 2 2" xfId="181" xr:uid="{9164FB08-53AB-4F1C-A2FA-96E779DD1F8C}"/>
    <cellStyle name="Normalny 8 3" xfId="182" xr:uid="{A9058BDC-02B6-47DB-9657-61481FF2FFA8}"/>
    <cellStyle name="Normalny 8 4" xfId="276" xr:uid="{B1408217-AD3B-4C42-B1D6-08EE6F8C149F}"/>
    <cellStyle name="Normalny 9" xfId="103" xr:uid="{D92D714F-3983-4A1E-B8E0-3554FE663875}"/>
    <cellStyle name="Normalny 9 2" xfId="104" xr:uid="{DF109FD5-31A9-4429-B0E7-FC02D802A7C1}"/>
    <cellStyle name="Normalny 9 2 2" xfId="105" xr:uid="{D2786B34-CB9A-428C-A991-143205609146}"/>
    <cellStyle name="Normalny 9 2 3" xfId="183" xr:uid="{8F4FB275-2CC7-4F44-8A4D-498868F09F32}"/>
    <cellStyle name="Normalny 9 3" xfId="106" xr:uid="{D52088B2-68FD-409D-AFEC-2D26C1B55B3A}"/>
    <cellStyle name="Normalny 9 4" xfId="184" xr:uid="{8E100246-2478-4581-99DB-B665469E5E31}"/>
    <cellStyle name="Normalny 9 5" xfId="199" xr:uid="{B1CEDEFD-4000-4AA8-82FD-C467F8D1C7DE}"/>
    <cellStyle name="Note 2" xfId="108" xr:uid="{9E6D1D55-36CD-4F0A-A817-BB1BE776672C}"/>
    <cellStyle name="Note 3" xfId="107" xr:uid="{2851B14E-A3B1-4621-AC0D-72C9AC1AD98F}"/>
    <cellStyle name="Obliczenia 2" xfId="109" xr:uid="{A0DDCAF1-8029-4A6C-A74C-5A360BAE99C7}"/>
    <cellStyle name="Obliczenia 3" xfId="242" xr:uid="{11EA6113-2F02-46B1-AFA5-FB7A16324E66}"/>
    <cellStyle name="Percent 2" xfId="185" xr:uid="{94E04A0A-D812-4EB1-B715-8EEE48E8276C}"/>
    <cellStyle name="Percent 3" xfId="255" xr:uid="{EE7710F3-3E42-4BD0-B8C8-02BE42EF1D11}"/>
    <cellStyle name="Percent 4" xfId="256" xr:uid="{2E0CE03F-870B-4C96-B20A-0609C627B063}"/>
    <cellStyle name="Procentowy 2" xfId="8" xr:uid="{749FCB48-0906-484D-B713-383EB155F9E8}"/>
    <cellStyle name="Procentowy 2 2" xfId="186" xr:uid="{E9DCDB1C-7495-488A-934E-3B3CA7E56008}"/>
    <cellStyle name="Procentowy 2 2 2" xfId="264" xr:uid="{0295492B-2EF0-43A0-A311-3159E9282939}"/>
    <cellStyle name="Procentowy 2 3" xfId="187" xr:uid="{79D5CE26-B7E3-4017-A742-101602A03171}"/>
    <cellStyle name="Procentowy 3" xfId="110" xr:uid="{E6987561-0EC3-4C86-B862-04AF83EDBA7E}"/>
    <cellStyle name="Procentowy 3 2" xfId="259" xr:uid="{703A2E29-BBB1-4031-8CE3-369897D05723}"/>
    <cellStyle name="Procentowy 4" xfId="111" xr:uid="{D1F41F4A-1C1E-4881-ADFF-6E42FDF91314}"/>
    <cellStyle name="Procentowy 4 2" xfId="188" xr:uid="{8B136BC8-5157-4F98-932A-C35E6E1B9D62}"/>
    <cellStyle name="Procentowy 5" xfId="120" xr:uid="{5698F036-4091-4231-B8EE-F097B82A24A6}"/>
    <cellStyle name="Procentowy 5 2" xfId="189" xr:uid="{F3E9D2C1-C2DF-4D9A-9AD0-4B7F6B851760}"/>
    <cellStyle name="Procentowy 5 3" xfId="205" xr:uid="{6832FA25-25F6-4E94-9541-9B5E4CF29822}"/>
    <cellStyle name="Procentowy 6" xfId="206" xr:uid="{1B914B89-BAE0-45C9-A532-DB714383A62D}"/>
    <cellStyle name="Procentowy 7" xfId="250" xr:uid="{1DD2019B-9D58-486E-86F3-B39047D83655}"/>
    <cellStyle name="Style 1" xfId="275" xr:uid="{8D13C396-3393-45CD-8ABB-E9047BE75DD4}"/>
    <cellStyle name="Style_FS" xfId="272" xr:uid="{B49F116A-8977-4C50-82DA-96F8790271A9}"/>
    <cellStyle name="Suma 2" xfId="112" xr:uid="{1EA57B09-4FCA-4E2A-9469-F4C17AC306E5}"/>
    <cellStyle name="Suma 3" xfId="243" xr:uid="{980F3616-EE28-455E-8067-2B299F5E97C3}"/>
    <cellStyle name="Tekst objaśnienia 2" xfId="113" xr:uid="{A7F6D4FB-DCAE-4C93-BA03-7763B25AFB92}"/>
    <cellStyle name="Tekst objaśnienia 3" xfId="244" xr:uid="{7B33222E-963F-4FD1-BA35-7DCC56175895}"/>
    <cellStyle name="Tekst ostrzeżenia 2" xfId="114" xr:uid="{87B5D4FD-C369-43A2-BD29-BE60B6FADCF3}"/>
    <cellStyle name="Tekst ostrzeżenia 3" xfId="245" xr:uid="{1DA6AE8F-9720-4C02-B854-A932DA4BB909}"/>
    <cellStyle name="Title 2" xfId="4" xr:uid="{FAAFAB00-78A3-4887-B3A5-E607165EB1A6}"/>
    <cellStyle name="Tytuł 2" xfId="115" xr:uid="{98A166A3-3730-40EB-8E3C-EA51D6D72123}"/>
    <cellStyle name="Uwaga 2" xfId="116" xr:uid="{C933FD3A-037C-4A50-8ACA-CF849DD136C3}"/>
    <cellStyle name="Uwaga 3" xfId="117" xr:uid="{5A7C834A-BA3D-439C-A555-62874A6267E1}"/>
    <cellStyle name="Uwaga 4" xfId="246" xr:uid="{898C5265-277D-4A7F-8156-F01BBA1FE90C}"/>
    <cellStyle name="Walutowy 2" xfId="12" xr:uid="{1354292C-A1D6-4C7A-A032-A79D2585FAFF}"/>
    <cellStyle name="Złe 2" xfId="118" xr:uid="{0D71B2C7-C939-40FE-A2C2-5F8DE4D17393}"/>
    <cellStyle name="Złe 3" xfId="247" xr:uid="{BB23E8F6-025D-4F2A-B1EC-F148416E2A68}"/>
  </cellStyles>
  <dxfs count="12"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 defaultTableStyle="TableStyleMedium2" defaultPivotStyle="PivotStyleLight16">
    <tableStyle name="Google Sheets Pivot Table Style" table="0" count="12" xr9:uid="{0D4380CB-1DD4-4A52-980E-6B782569AA7B}">
      <tableStyleElement type="wholeTable" dxfId="11"/>
      <tableStyleElement type="headerRow" dxfId="10"/>
      <tableStyleElement type="totalRow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secondColumnSubheading" dxfId="4"/>
      <tableStyleElement type="thirdColumnSubheading" dxfId="3"/>
      <tableStyleElement type="firstRowSubheading" dxfId="2"/>
      <tableStyleElement type="secondRowSubheading" dxfId="1"/>
      <tableStyleElement type="thirdRowSubheading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ABFF9-6C95-4F3B-96A6-5D695C54AF0F}">
  <dimension ref="A1:V44"/>
  <sheetViews>
    <sheetView tabSelected="1" topLeftCell="B1" zoomScale="90" zoomScaleNormal="90" workbookViewId="0">
      <pane xSplit="1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U5" sqref="U5"/>
    </sheetView>
  </sheetViews>
  <sheetFormatPr defaultColWidth="9.140625" defaultRowHeight="10.5"/>
  <cols>
    <col min="1" max="1" width="45.28515625" style="40" hidden="1" customWidth="1"/>
    <col min="2" max="2" width="38.42578125" style="40" customWidth="1"/>
    <col min="3" max="13" width="13.42578125" style="40" customWidth="1"/>
    <col min="14" max="14" width="13.42578125" style="70" customWidth="1"/>
    <col min="15" max="15" width="13.42578125" style="78" customWidth="1"/>
    <col min="16" max="19" width="11.7109375" style="40" customWidth="1"/>
    <col min="20" max="20" width="11.7109375" style="70" customWidth="1"/>
    <col min="21" max="21" width="11.7109375" style="40" customWidth="1"/>
    <col min="22" max="16384" width="9.140625" style="40"/>
  </cols>
  <sheetData>
    <row r="1" spans="1:22" s="1" customFormat="1">
      <c r="A1" s="59" t="s">
        <v>229</v>
      </c>
      <c r="B1" s="56" t="s">
        <v>230</v>
      </c>
      <c r="C1" s="63">
        <v>42736</v>
      </c>
      <c r="D1" s="53">
        <v>42736</v>
      </c>
      <c r="E1" s="52">
        <v>43101</v>
      </c>
      <c r="F1" s="55">
        <v>43101</v>
      </c>
      <c r="G1" s="63">
        <v>43101</v>
      </c>
      <c r="H1" s="53">
        <v>43101</v>
      </c>
      <c r="I1" s="63">
        <v>43466</v>
      </c>
      <c r="J1" s="63">
        <v>43466</v>
      </c>
      <c r="K1" s="63">
        <v>43466</v>
      </c>
      <c r="L1" s="53">
        <v>43466</v>
      </c>
      <c r="M1" s="63">
        <v>43831</v>
      </c>
      <c r="N1" s="71">
        <v>43831</v>
      </c>
      <c r="O1" s="71">
        <v>43831</v>
      </c>
      <c r="P1" s="53">
        <v>43831</v>
      </c>
      <c r="Q1" s="89">
        <v>44197</v>
      </c>
      <c r="R1" s="91">
        <v>44197</v>
      </c>
      <c r="S1" s="91">
        <v>44197</v>
      </c>
      <c r="T1" s="103">
        <v>44197</v>
      </c>
      <c r="U1" s="89">
        <v>44562</v>
      </c>
    </row>
    <row r="2" spans="1:22" s="1" customFormat="1">
      <c r="A2" s="4"/>
      <c r="C2" s="2">
        <v>42916</v>
      </c>
      <c r="D2" s="3">
        <v>43100</v>
      </c>
      <c r="E2" s="2">
        <v>43190</v>
      </c>
      <c r="F2" s="1">
        <v>43281</v>
      </c>
      <c r="G2" s="2">
        <v>43373</v>
      </c>
      <c r="H2" s="3">
        <v>43465</v>
      </c>
      <c r="I2" s="2">
        <v>43555</v>
      </c>
      <c r="J2" s="2">
        <v>43646</v>
      </c>
      <c r="K2" s="2">
        <v>43738</v>
      </c>
      <c r="L2" s="3">
        <v>43830</v>
      </c>
      <c r="M2" s="2">
        <v>43921</v>
      </c>
      <c r="N2" s="72">
        <v>44012</v>
      </c>
      <c r="O2" s="72">
        <v>44104</v>
      </c>
      <c r="P2" s="3">
        <v>44196</v>
      </c>
      <c r="Q2" s="2">
        <v>44286</v>
      </c>
      <c r="R2" s="92">
        <v>44377</v>
      </c>
      <c r="S2" s="92">
        <v>44469</v>
      </c>
      <c r="T2" s="107">
        <v>44561</v>
      </c>
      <c r="U2" s="2">
        <v>44651</v>
      </c>
    </row>
    <row r="3" spans="1:22" s="1" customFormat="1" ht="20.45" customHeight="1">
      <c r="A3" s="4"/>
      <c r="C3" s="64" t="s">
        <v>179</v>
      </c>
      <c r="D3" s="3"/>
      <c r="E3" s="45" t="s">
        <v>179</v>
      </c>
      <c r="G3" s="64" t="s">
        <v>179</v>
      </c>
      <c r="H3" s="3"/>
      <c r="I3" s="64" t="s">
        <v>179</v>
      </c>
      <c r="J3" s="64" t="s">
        <v>179</v>
      </c>
      <c r="K3" s="64" t="s">
        <v>179</v>
      </c>
      <c r="L3" s="3"/>
      <c r="M3" s="64" t="s">
        <v>179</v>
      </c>
      <c r="N3" s="64" t="s">
        <v>179</v>
      </c>
      <c r="O3" s="64" t="s">
        <v>179</v>
      </c>
      <c r="P3" s="3"/>
      <c r="Q3" s="64" t="s">
        <v>179</v>
      </c>
      <c r="R3" s="45" t="s">
        <v>179</v>
      </c>
      <c r="S3" s="45" t="s">
        <v>179</v>
      </c>
      <c r="T3" s="98"/>
      <c r="U3" s="64" t="s">
        <v>179</v>
      </c>
    </row>
    <row r="4" spans="1:22" s="41" customFormat="1">
      <c r="A4" s="38"/>
      <c r="B4" s="40"/>
      <c r="C4" s="49"/>
      <c r="D4" s="39"/>
      <c r="E4" s="49"/>
      <c r="F4" s="40"/>
      <c r="G4" s="49"/>
      <c r="H4" s="39"/>
      <c r="I4" s="49"/>
      <c r="J4" s="49"/>
      <c r="K4" s="49"/>
      <c r="L4" s="39"/>
      <c r="M4" s="49"/>
      <c r="N4" s="73"/>
      <c r="O4" s="73"/>
      <c r="P4" s="39"/>
      <c r="Q4" s="49"/>
      <c r="R4" s="90"/>
      <c r="S4" s="90"/>
      <c r="T4" s="99"/>
      <c r="U4" s="49"/>
    </row>
    <row r="5" spans="1:22" s="109" customFormat="1">
      <c r="A5" s="5" t="s">
        <v>0</v>
      </c>
      <c r="B5" s="22" t="s">
        <v>92</v>
      </c>
      <c r="C5" s="46">
        <v>1809.0658635500265</v>
      </c>
      <c r="D5" s="10">
        <v>5466.2256313912649</v>
      </c>
      <c r="E5" s="46">
        <v>4797.8749569580405</v>
      </c>
      <c r="F5" s="11">
        <v>5955.0183989808338</v>
      </c>
      <c r="G5" s="46">
        <v>7568.8364736796211</v>
      </c>
      <c r="H5" s="10">
        <v>10358.224816954089</v>
      </c>
      <c r="I5" s="46">
        <v>2169.4613574883911</v>
      </c>
      <c r="J5" s="46">
        <v>5853.8578470568591</v>
      </c>
      <c r="K5" s="46">
        <v>9635.635490913297</v>
      </c>
      <c r="L5" s="10">
        <v>12938.253619323872</v>
      </c>
      <c r="M5" s="46">
        <v>9470.3474774473761</v>
      </c>
      <c r="N5" s="46">
        <v>17451.986439329259</v>
      </c>
      <c r="O5" s="46">
        <v>26935.887513628637</v>
      </c>
      <c r="P5" s="10">
        <v>35916.123317931044</v>
      </c>
      <c r="Q5" s="46">
        <v>11250.098353776348</v>
      </c>
      <c r="R5" s="93">
        <v>30033.584852438205</v>
      </c>
      <c r="S5" s="93">
        <v>44837.476099426385</v>
      </c>
      <c r="T5" s="10">
        <v>61664.98955027479</v>
      </c>
      <c r="U5" s="46">
        <v>15887.650703684134</v>
      </c>
      <c r="V5" s="124"/>
    </row>
    <row r="6" spans="1:22" s="109" customFormat="1" ht="11.25" thickBot="1">
      <c r="A6" s="5" t="s">
        <v>1</v>
      </c>
      <c r="B6" s="22" t="s">
        <v>93</v>
      </c>
      <c r="C6" s="46">
        <v>-686.10003593490649</v>
      </c>
      <c r="D6" s="10">
        <v>-1943.2560334427019</v>
      </c>
      <c r="E6" s="46">
        <v>-1279.7481430468788</v>
      </c>
      <c r="F6" s="11">
        <v>-2305.9108797885892</v>
      </c>
      <c r="G6" s="46">
        <v>-3496.0896150636986</v>
      </c>
      <c r="H6" s="10">
        <v>-5452.5253779958466</v>
      </c>
      <c r="I6" s="46">
        <v>-1826.6087462221008</v>
      </c>
      <c r="J6" s="46">
        <v>-4821.5839096013424</v>
      </c>
      <c r="K6" s="46">
        <v>-8437.2316277993832</v>
      </c>
      <c r="L6" s="10">
        <v>-11734.804042716476</v>
      </c>
      <c r="M6" s="46">
        <v>-7121.115937186768</v>
      </c>
      <c r="N6" s="46">
        <v>-13766.235919199622</v>
      </c>
      <c r="O6" s="46">
        <v>-21803.838049452879</v>
      </c>
      <c r="P6" s="10">
        <v>-29531.50711244384</v>
      </c>
      <c r="Q6" s="46">
        <v>-9535.3330477431082</v>
      </c>
      <c r="R6" s="93">
        <v>-25627.622439265189</v>
      </c>
      <c r="S6" s="93">
        <v>-38899.918803530738</v>
      </c>
      <c r="T6" s="10">
        <v>-53915.163712361638</v>
      </c>
      <c r="U6" s="46">
        <v>-14632.066862001057</v>
      </c>
    </row>
    <row r="7" spans="1:22" s="109" customFormat="1" ht="11.25" thickBot="1">
      <c r="A7" s="6" t="s">
        <v>2</v>
      </c>
      <c r="B7" s="21" t="s">
        <v>94</v>
      </c>
      <c r="C7" s="50">
        <v>1122.9658276151201</v>
      </c>
      <c r="D7" s="12">
        <v>3522.9695979485632</v>
      </c>
      <c r="E7" s="50">
        <v>3518.1268139111612</v>
      </c>
      <c r="F7" s="13">
        <v>3649.1075191922441</v>
      </c>
      <c r="G7" s="50">
        <v>4072.7468586159221</v>
      </c>
      <c r="H7" s="12">
        <v>4905.6994389582433</v>
      </c>
      <c r="I7" s="50">
        <v>342.85261126629013</v>
      </c>
      <c r="J7" s="50">
        <v>1032.2739374555167</v>
      </c>
      <c r="K7" s="50">
        <v>1198.4038631139126</v>
      </c>
      <c r="L7" s="12">
        <v>1203.449576607396</v>
      </c>
      <c r="M7" s="50">
        <v>2349.2315402606077</v>
      </c>
      <c r="N7" s="50">
        <v>3685.7505201296385</v>
      </c>
      <c r="O7" s="50">
        <v>5132.0494641757577</v>
      </c>
      <c r="P7" s="12">
        <v>6384.6162054871993</v>
      </c>
      <c r="Q7" s="50">
        <v>1714.7653060332393</v>
      </c>
      <c r="R7" s="94">
        <v>4405.9624131730188</v>
      </c>
      <c r="S7" s="94">
        <v>5937.55729589565</v>
      </c>
      <c r="T7" s="12">
        <v>7749.8258379131512</v>
      </c>
      <c r="U7" s="50">
        <v>1255.5838416830779</v>
      </c>
    </row>
    <row r="8" spans="1:22" s="109" customFormat="1">
      <c r="A8" s="5"/>
      <c r="B8" s="22"/>
      <c r="C8" s="74" t="s">
        <v>231</v>
      </c>
      <c r="D8" s="102" t="s">
        <v>231</v>
      </c>
      <c r="E8" s="74" t="s">
        <v>231</v>
      </c>
      <c r="F8" s="23" t="s">
        <v>231</v>
      </c>
      <c r="G8" s="74" t="s">
        <v>231</v>
      </c>
      <c r="H8" s="102" t="s">
        <v>231</v>
      </c>
      <c r="I8" s="74" t="s">
        <v>231</v>
      </c>
      <c r="J8" s="74" t="s">
        <v>231</v>
      </c>
      <c r="K8" s="74" t="s">
        <v>231</v>
      </c>
      <c r="L8" s="102" t="s">
        <v>231</v>
      </c>
      <c r="M8" s="74" t="s">
        <v>231</v>
      </c>
      <c r="N8" s="74" t="s">
        <v>231</v>
      </c>
      <c r="O8" s="74" t="s">
        <v>231</v>
      </c>
      <c r="P8" s="102" t="s">
        <v>231</v>
      </c>
      <c r="Q8" s="74" t="s">
        <v>231</v>
      </c>
      <c r="R8" s="120" t="s">
        <v>231</v>
      </c>
      <c r="S8" s="120" t="s">
        <v>231</v>
      </c>
      <c r="T8" s="102" t="s">
        <v>231</v>
      </c>
      <c r="U8" s="74" t="s">
        <v>231</v>
      </c>
    </row>
    <row r="9" spans="1:22" s="109" customFormat="1">
      <c r="A9" s="5" t="s">
        <v>3</v>
      </c>
      <c r="B9" s="22" t="s">
        <v>95</v>
      </c>
      <c r="C9" s="46">
        <v>-224.07980971611426</v>
      </c>
      <c r="D9" s="10">
        <v>-565.21371364464017</v>
      </c>
      <c r="E9" s="46">
        <v>-307.24580648334893</v>
      </c>
      <c r="F9" s="11">
        <v>-799.32560749788058</v>
      </c>
      <c r="G9" s="46">
        <v>-1292.8554527453639</v>
      </c>
      <c r="H9" s="10">
        <v>-2019.4742907617888</v>
      </c>
      <c r="I9" s="46">
        <v>-584.19758743138095</v>
      </c>
      <c r="J9" s="46">
        <v>-1361.2519440807682</v>
      </c>
      <c r="K9" s="46">
        <v>-1934.6220018216779</v>
      </c>
      <c r="L9" s="10">
        <v>-2491.1874504090842</v>
      </c>
      <c r="M9" s="46">
        <v>-543.76879385232201</v>
      </c>
      <c r="N9" s="46">
        <v>-1107.5652959558365</v>
      </c>
      <c r="O9" s="46">
        <v>-1777.9648282368362</v>
      </c>
      <c r="P9" s="10">
        <v>-2380.0488747078721</v>
      </c>
      <c r="Q9" s="46">
        <v>-627.36595473103523</v>
      </c>
      <c r="R9" s="93">
        <v>-1273.8443637389373</v>
      </c>
      <c r="S9" s="93">
        <v>-1904.71201445821</v>
      </c>
      <c r="T9" s="10">
        <v>-2876.1256031168564</v>
      </c>
      <c r="U9" s="46">
        <v>-751.23685095345593</v>
      </c>
    </row>
    <row r="10" spans="1:22" s="109" customFormat="1">
      <c r="A10" s="5" t="s">
        <v>4</v>
      </c>
      <c r="B10" s="22" t="s">
        <v>96</v>
      </c>
      <c r="C10" s="46">
        <v>0.25667790345488456</v>
      </c>
      <c r="D10" s="10">
        <v>0.53422846280211733</v>
      </c>
      <c r="E10" s="46">
        <v>0</v>
      </c>
      <c r="F10" s="11">
        <v>163.38863288705346</v>
      </c>
      <c r="G10" s="46">
        <v>93.027310427278024</v>
      </c>
      <c r="H10" s="10">
        <v>138.29368776266486</v>
      </c>
      <c r="I10" s="46">
        <v>61.063186740565165</v>
      </c>
      <c r="J10" s="46">
        <v>15.02543780259562</v>
      </c>
      <c r="K10" s="46">
        <v>32.269724001330111</v>
      </c>
      <c r="L10" s="10">
        <v>40.062956073830307</v>
      </c>
      <c r="M10" s="46">
        <v>153.60841964584029</v>
      </c>
      <c r="N10" s="46">
        <v>11.687375148164419</v>
      </c>
      <c r="O10" s="46">
        <v>26.438138709841429</v>
      </c>
      <c r="P10" s="10">
        <v>89.383090204782889</v>
      </c>
      <c r="Q10" s="46">
        <v>216.3783079653445</v>
      </c>
      <c r="R10" s="93">
        <v>34.113747752194918</v>
      </c>
      <c r="S10" s="93">
        <v>174.17952277430001</v>
      </c>
      <c r="T10" s="10">
        <v>944.86157339319345</v>
      </c>
      <c r="U10" s="46">
        <v>200.77813535712571</v>
      </c>
    </row>
    <row r="11" spans="1:22" s="109" customFormat="1" ht="11.25" thickBot="1">
      <c r="A11" s="5" t="s">
        <v>5</v>
      </c>
      <c r="B11" s="22" t="s">
        <v>97</v>
      </c>
      <c r="C11" s="46">
        <v>-38.501685518232691</v>
      </c>
      <c r="D11" s="14">
        <v>-147.17994150198334</v>
      </c>
      <c r="E11" s="46">
        <v>-72.605637266958524</v>
      </c>
      <c r="F11" s="11">
        <v>-12.218628198510084</v>
      </c>
      <c r="G11" s="46">
        <v>-6.444663071769261</v>
      </c>
      <c r="H11" s="14">
        <v>-118.14311050383346</v>
      </c>
      <c r="I11" s="46">
        <v>-1.5860567984562379</v>
      </c>
      <c r="J11" s="46">
        <v>-41.122250828156439</v>
      </c>
      <c r="K11" s="46">
        <v>-68.703283357670557</v>
      </c>
      <c r="L11" s="14">
        <v>-1606.6806279998439</v>
      </c>
      <c r="M11" s="46">
        <v>-2.2552622786501835</v>
      </c>
      <c r="N11" s="46">
        <v>-11.438707591820496</v>
      </c>
      <c r="O11" s="46">
        <v>-42.199336786862283</v>
      </c>
      <c r="P11" s="14">
        <v>-1618.6278799261543</v>
      </c>
      <c r="Q11" s="46">
        <v>-0.26227673692769032</v>
      </c>
      <c r="R11" s="93">
        <v>-0.5288953139875181</v>
      </c>
      <c r="S11" s="93">
        <v>-0.78577228319233094</v>
      </c>
      <c r="T11" s="14">
        <v>-50.571509662770595</v>
      </c>
      <c r="U11" s="46">
        <v>-13.449253086123253</v>
      </c>
    </row>
    <row r="12" spans="1:22" s="109" customFormat="1" ht="11.25" thickBot="1">
      <c r="A12" s="6" t="s">
        <v>6</v>
      </c>
      <c r="B12" s="21" t="s">
        <v>98</v>
      </c>
      <c r="C12" s="50">
        <v>860.64101028422806</v>
      </c>
      <c r="D12" s="15">
        <v>2811.1101712647414</v>
      </c>
      <c r="E12" s="50">
        <v>3138.275370160854</v>
      </c>
      <c r="F12" s="13">
        <v>3000.9519163829068</v>
      </c>
      <c r="G12" s="50">
        <v>2866.4740532260671</v>
      </c>
      <c r="H12" s="15">
        <v>2906.3757254552861</v>
      </c>
      <c r="I12" s="50">
        <v>-181.86784622298197</v>
      </c>
      <c r="J12" s="50">
        <v>-355.07481965081229</v>
      </c>
      <c r="K12" s="50">
        <v>-772.65169806410574</v>
      </c>
      <c r="L12" s="15">
        <v>-2854.3555457277021</v>
      </c>
      <c r="M12" s="50">
        <v>1956.8159037754758</v>
      </c>
      <c r="N12" s="50">
        <v>2578.4338917301461</v>
      </c>
      <c r="O12" s="50">
        <v>3338.3234378619004</v>
      </c>
      <c r="P12" s="15">
        <v>2475.3225410579557</v>
      </c>
      <c r="Q12" s="50">
        <v>1303.5153825306209</v>
      </c>
      <c r="R12" s="94">
        <v>3165.7029018722892</v>
      </c>
      <c r="S12" s="94">
        <v>4206.2390319285469</v>
      </c>
      <c r="T12" s="15">
        <v>5767.9902985267172</v>
      </c>
      <c r="U12" s="50">
        <v>691.67587300062439</v>
      </c>
      <c r="V12" s="124"/>
    </row>
    <row r="13" spans="1:22" s="109" customFormat="1">
      <c r="A13" s="5"/>
      <c r="B13" s="22"/>
      <c r="C13" s="74" t="s">
        <v>231</v>
      </c>
      <c r="D13" s="102" t="s">
        <v>231</v>
      </c>
      <c r="E13" s="74" t="s">
        <v>231</v>
      </c>
      <c r="F13" s="23" t="s">
        <v>231</v>
      </c>
      <c r="G13" s="74" t="s">
        <v>231</v>
      </c>
      <c r="H13" s="102" t="s">
        <v>231</v>
      </c>
      <c r="I13" s="74" t="s">
        <v>231</v>
      </c>
      <c r="J13" s="74" t="s">
        <v>231</v>
      </c>
      <c r="K13" s="74" t="s">
        <v>231</v>
      </c>
      <c r="L13" s="102" t="s">
        <v>231</v>
      </c>
      <c r="M13" s="74" t="s">
        <v>231</v>
      </c>
      <c r="N13" s="74" t="s">
        <v>231</v>
      </c>
      <c r="O13" s="74" t="s">
        <v>231</v>
      </c>
      <c r="P13" s="102" t="s">
        <v>231</v>
      </c>
      <c r="Q13" s="74" t="s">
        <v>231</v>
      </c>
      <c r="R13" s="120" t="s">
        <v>231</v>
      </c>
      <c r="S13" s="120" t="s">
        <v>231</v>
      </c>
      <c r="T13" s="102" t="s">
        <v>231</v>
      </c>
      <c r="U13" s="74" t="s">
        <v>231</v>
      </c>
    </row>
    <row r="14" spans="1:22" s="109" customFormat="1">
      <c r="A14" s="7" t="s">
        <v>77</v>
      </c>
      <c r="B14" s="60" t="s">
        <v>99</v>
      </c>
      <c r="C14" s="46">
        <v>0</v>
      </c>
      <c r="D14" s="10">
        <v>0</v>
      </c>
      <c r="E14" s="46">
        <v>0</v>
      </c>
      <c r="F14" s="11">
        <v>0</v>
      </c>
      <c r="G14" s="46">
        <v>2.521824680257537</v>
      </c>
      <c r="H14" s="10">
        <v>1.3801765245774937</v>
      </c>
      <c r="I14" s="46">
        <v>0</v>
      </c>
      <c r="J14" s="46">
        <v>8.6989376751869383</v>
      </c>
      <c r="K14" s="46">
        <v>17.175820839417639</v>
      </c>
      <c r="L14" s="10">
        <v>23.933714018132392</v>
      </c>
      <c r="M14" s="46">
        <v>10.023387905111926</v>
      </c>
      <c r="N14" s="46">
        <v>16.412058718698972</v>
      </c>
      <c r="O14" s="46">
        <v>22.879158498901237</v>
      </c>
      <c r="P14" s="10">
        <v>2208.7099424815119</v>
      </c>
      <c r="Q14" s="46">
        <v>4.1964277908430452</v>
      </c>
      <c r="R14" s="93">
        <v>10.84235393674412</v>
      </c>
      <c r="S14" s="93">
        <v>17.810838419026165</v>
      </c>
      <c r="T14" s="10">
        <v>47.733312691900814</v>
      </c>
      <c r="U14" s="46">
        <v>5.523800374657764</v>
      </c>
    </row>
    <row r="15" spans="1:22" s="109" customFormat="1">
      <c r="A15" s="5" t="s">
        <v>7</v>
      </c>
      <c r="B15" s="22" t="s">
        <v>100</v>
      </c>
      <c r="C15" s="46">
        <v>0</v>
      </c>
      <c r="D15" s="10">
        <v>0</v>
      </c>
      <c r="E15" s="46">
        <v>0</v>
      </c>
      <c r="F15" s="11">
        <v>0</v>
      </c>
      <c r="G15" s="46">
        <v>-0.28020274225083747</v>
      </c>
      <c r="H15" s="10">
        <v>-21.530753783408901</v>
      </c>
      <c r="I15" s="46">
        <v>-29.077707971697695</v>
      </c>
      <c r="J15" s="46">
        <v>-57.202105318653508</v>
      </c>
      <c r="K15" s="46">
        <v>-55.170818453886966</v>
      </c>
      <c r="L15" s="10">
        <v>-61.395179437817873</v>
      </c>
      <c r="M15" s="46">
        <v>-2.2552622786501835</v>
      </c>
      <c r="N15" s="46">
        <v>-4.9733511268784758</v>
      </c>
      <c r="O15" s="46">
        <v>-8.3890247829304538</v>
      </c>
      <c r="P15" s="10">
        <v>-15.878944391680628</v>
      </c>
      <c r="Q15" s="46">
        <v>-1.8359371584938322</v>
      </c>
      <c r="R15" s="93">
        <v>-130.10824724092944</v>
      </c>
      <c r="S15" s="93">
        <v>-133.58128814269625</v>
      </c>
      <c r="T15" s="10">
        <v>-163.84137059111902</v>
      </c>
      <c r="U15" s="46">
        <v>-0.48033046736154472</v>
      </c>
    </row>
    <row r="16" spans="1:22" s="109" customFormat="1" ht="21.75" thickBot="1">
      <c r="A16" s="8" t="s">
        <v>8</v>
      </c>
      <c r="B16" s="58" t="s">
        <v>101</v>
      </c>
      <c r="C16" s="47">
        <v>0</v>
      </c>
      <c r="D16" s="14">
        <v>0</v>
      </c>
      <c r="E16" s="47">
        <v>0</v>
      </c>
      <c r="F16" s="16">
        <v>-0.56830828830279467</v>
      </c>
      <c r="G16" s="47">
        <v>-1.961419195755862</v>
      </c>
      <c r="H16" s="14">
        <v>-12.697624026112942</v>
      </c>
      <c r="I16" s="47">
        <v>57.362387544167277</v>
      </c>
      <c r="J16" s="47">
        <v>65.637438821865075</v>
      </c>
      <c r="K16" s="47">
        <v>-5.2047941937629219</v>
      </c>
      <c r="L16" s="14">
        <v>-17.169838317355843</v>
      </c>
      <c r="M16" s="47">
        <v>0</v>
      </c>
      <c r="N16" s="47">
        <v>0</v>
      </c>
      <c r="O16" s="47">
        <v>0</v>
      </c>
      <c r="P16" s="14">
        <v>0</v>
      </c>
      <c r="Q16" s="47">
        <v>0</v>
      </c>
      <c r="R16" s="95">
        <v>0</v>
      </c>
      <c r="S16" s="95">
        <v>0</v>
      </c>
      <c r="T16" s="14">
        <v>0</v>
      </c>
      <c r="U16" s="47">
        <v>0</v>
      </c>
    </row>
    <row r="17" spans="1:22" s="109" customFormat="1" ht="11.25" thickBot="1">
      <c r="A17" s="6" t="s">
        <v>9</v>
      </c>
      <c r="B17" s="21" t="s">
        <v>102</v>
      </c>
      <c r="C17" s="48">
        <v>860.64101028422806</v>
      </c>
      <c r="D17" s="15">
        <v>2811.1101712647414</v>
      </c>
      <c r="E17" s="48">
        <v>3138.275370160854</v>
      </c>
      <c r="F17" s="17">
        <v>3000.3836080946044</v>
      </c>
      <c r="G17" s="48">
        <v>2866.7542559683179</v>
      </c>
      <c r="H17" s="15">
        <v>2873.5275241703416</v>
      </c>
      <c r="I17" s="48">
        <v>-153.58316665051237</v>
      </c>
      <c r="J17" s="48">
        <v>-337.94054847241381</v>
      </c>
      <c r="K17" s="48">
        <v>-815.85148987233799</v>
      </c>
      <c r="L17" s="15">
        <v>-2908.9868494647435</v>
      </c>
      <c r="M17" s="48">
        <v>1964.5840294019376</v>
      </c>
      <c r="N17" s="48">
        <v>2589.8725993219664</v>
      </c>
      <c r="O17" s="48">
        <v>3352.8135715778712</v>
      </c>
      <c r="P17" s="15">
        <v>4668.1535391477873</v>
      </c>
      <c r="Q17" s="48">
        <v>1305.87587316297</v>
      </c>
      <c r="R17" s="96">
        <v>3046.4370085681039</v>
      </c>
      <c r="S17" s="96">
        <v>4090.4685822048773</v>
      </c>
      <c r="T17" s="15">
        <v>5651.8822406274994</v>
      </c>
      <c r="U17" s="48">
        <v>696.71934290792058</v>
      </c>
      <c r="V17" s="124"/>
    </row>
    <row r="18" spans="1:22" s="109" customFormat="1">
      <c r="A18" s="5"/>
      <c r="B18" s="22"/>
      <c r="C18" s="74" t="s">
        <v>231</v>
      </c>
      <c r="D18" s="102" t="s">
        <v>231</v>
      </c>
      <c r="E18" s="74" t="s">
        <v>231</v>
      </c>
      <c r="F18" s="23" t="s">
        <v>231</v>
      </c>
      <c r="G18" s="74" t="s">
        <v>231</v>
      </c>
      <c r="H18" s="102" t="s">
        <v>231</v>
      </c>
      <c r="I18" s="74" t="s">
        <v>231</v>
      </c>
      <c r="J18" s="74" t="s">
        <v>231</v>
      </c>
      <c r="K18" s="74" t="s">
        <v>231</v>
      </c>
      <c r="L18" s="102" t="s">
        <v>231</v>
      </c>
      <c r="M18" s="74" t="s">
        <v>231</v>
      </c>
      <c r="N18" s="74" t="s">
        <v>231</v>
      </c>
      <c r="O18" s="74" t="s">
        <v>231</v>
      </c>
      <c r="P18" s="102" t="s">
        <v>231</v>
      </c>
      <c r="Q18" s="74" t="s">
        <v>231</v>
      </c>
      <c r="R18" s="120" t="s">
        <v>231</v>
      </c>
      <c r="S18" s="120" t="s">
        <v>231</v>
      </c>
      <c r="T18" s="102" t="s">
        <v>231</v>
      </c>
      <c r="U18" s="74" t="s">
        <v>231</v>
      </c>
      <c r="V18" s="124"/>
    </row>
    <row r="19" spans="1:22" s="109" customFormat="1" ht="11.25" thickBot="1">
      <c r="A19" s="5" t="s">
        <v>10</v>
      </c>
      <c r="B19" s="22" t="s">
        <v>103</v>
      </c>
      <c r="C19" s="47">
        <v>-172.48755112168243</v>
      </c>
      <c r="D19" s="14">
        <v>-545.71437475236291</v>
      </c>
      <c r="E19" s="47">
        <v>-556.93836391362095</v>
      </c>
      <c r="F19" s="16">
        <v>-593.598007132269</v>
      </c>
      <c r="G19" s="47">
        <v>-562.08670095517994</v>
      </c>
      <c r="H19" s="14">
        <v>-562.55995141778635</v>
      </c>
      <c r="I19" s="47">
        <v>33.042849967838293</v>
      </c>
      <c r="J19" s="47">
        <v>-6.062895955433321</v>
      </c>
      <c r="K19" s="47">
        <v>53.088900776381799</v>
      </c>
      <c r="L19" s="14">
        <v>339.23438130048515</v>
      </c>
      <c r="M19" s="47">
        <v>-370.76261276311385</v>
      </c>
      <c r="N19" s="47">
        <v>-508.27648516698025</v>
      </c>
      <c r="O19" s="47">
        <v>-715.10080952676867</v>
      </c>
      <c r="P19" s="14">
        <v>-932.75992700807819</v>
      </c>
      <c r="Q19" s="47">
        <v>-287.71758040967626</v>
      </c>
      <c r="R19" s="95">
        <v>-557.98455625683152</v>
      </c>
      <c r="S19" s="95">
        <v>-748.57906178789392</v>
      </c>
      <c r="T19" s="14">
        <v>-1068.4521505792502</v>
      </c>
      <c r="U19" s="47">
        <v>-150.82376675152506</v>
      </c>
    </row>
    <row r="20" spans="1:22" s="109" customFormat="1" ht="11.25" thickBot="1">
      <c r="A20" s="6" t="s">
        <v>11</v>
      </c>
      <c r="B20" s="21" t="s">
        <v>104</v>
      </c>
      <c r="C20" s="48">
        <v>688.15345916254557</v>
      </c>
      <c r="D20" s="15">
        <v>2265.3957965123786</v>
      </c>
      <c r="E20" s="48">
        <v>2581.3370062472331</v>
      </c>
      <c r="F20" s="18">
        <v>2406.7856009623351</v>
      </c>
      <c r="G20" s="66">
        <v>2304.6675550131381</v>
      </c>
      <c r="H20" s="15">
        <v>2310.9675727525555</v>
      </c>
      <c r="I20" s="48">
        <v>-120.54031668267409</v>
      </c>
      <c r="J20" s="48">
        <v>-344.00344442784711</v>
      </c>
      <c r="K20" s="48">
        <v>-762.76258909595617</v>
      </c>
      <c r="L20" s="15">
        <v>-2569.7524681642581</v>
      </c>
      <c r="M20" s="48">
        <v>1593.8214166388236</v>
      </c>
      <c r="N20" s="48">
        <v>2081.596114154986</v>
      </c>
      <c r="O20" s="48">
        <v>2637.7127620511028</v>
      </c>
      <c r="P20" s="15">
        <v>3735.3936121397091</v>
      </c>
      <c r="Q20" s="48">
        <v>1018.1582927532937</v>
      </c>
      <c r="R20" s="96">
        <v>2488.4524523112723</v>
      </c>
      <c r="S20" s="96">
        <v>3341.8895204169835</v>
      </c>
      <c r="T20" s="15">
        <v>4583.4300900482494</v>
      </c>
      <c r="U20" s="48">
        <v>545.89557615639558</v>
      </c>
      <c r="V20" s="124"/>
    </row>
    <row r="21" spans="1:22" s="109" customFormat="1">
      <c r="A21" s="5"/>
      <c r="B21" s="22"/>
      <c r="C21" s="74" t="s">
        <v>231</v>
      </c>
      <c r="D21" s="102" t="s">
        <v>231</v>
      </c>
      <c r="E21" s="74" t="s">
        <v>231</v>
      </c>
      <c r="F21" s="23" t="s">
        <v>231</v>
      </c>
      <c r="G21" s="74" t="s">
        <v>231</v>
      </c>
      <c r="H21" s="102" t="s">
        <v>231</v>
      </c>
      <c r="I21" s="74" t="s">
        <v>231</v>
      </c>
      <c r="J21" s="74" t="s">
        <v>231</v>
      </c>
      <c r="K21" s="74" t="s">
        <v>231</v>
      </c>
      <c r="L21" s="102" t="s">
        <v>231</v>
      </c>
      <c r="M21" s="74" t="s">
        <v>231</v>
      </c>
      <c r="N21" s="74" t="s">
        <v>231</v>
      </c>
      <c r="O21" s="74" t="s">
        <v>231</v>
      </c>
      <c r="P21" s="102" t="s">
        <v>231</v>
      </c>
      <c r="Q21" s="74" t="s">
        <v>231</v>
      </c>
      <c r="R21" s="120" t="s">
        <v>231</v>
      </c>
      <c r="S21" s="120" t="s">
        <v>231</v>
      </c>
      <c r="T21" s="102" t="s">
        <v>231</v>
      </c>
      <c r="U21" s="74" t="s">
        <v>231</v>
      </c>
    </row>
    <row r="22" spans="1:22" s="109" customFormat="1">
      <c r="A22" s="34" t="s">
        <v>12</v>
      </c>
      <c r="B22" s="62" t="s">
        <v>105</v>
      </c>
      <c r="C22" s="75" t="s">
        <v>231</v>
      </c>
      <c r="D22" s="105" t="s">
        <v>231</v>
      </c>
      <c r="E22" s="75" t="s">
        <v>231</v>
      </c>
      <c r="F22" s="77" t="s">
        <v>231</v>
      </c>
      <c r="G22" s="75" t="s">
        <v>231</v>
      </c>
      <c r="H22" s="105" t="s">
        <v>231</v>
      </c>
      <c r="I22" s="75" t="s">
        <v>231</v>
      </c>
      <c r="J22" s="75" t="s">
        <v>231</v>
      </c>
      <c r="K22" s="75" t="s">
        <v>231</v>
      </c>
      <c r="L22" s="105" t="s">
        <v>231</v>
      </c>
      <c r="M22" s="75" t="s">
        <v>231</v>
      </c>
      <c r="N22" s="75" t="s">
        <v>231</v>
      </c>
      <c r="O22" s="75" t="s">
        <v>231</v>
      </c>
      <c r="P22" s="105" t="s">
        <v>231</v>
      </c>
      <c r="Q22" s="75" t="s">
        <v>231</v>
      </c>
      <c r="R22" s="121" t="s">
        <v>231</v>
      </c>
      <c r="S22" s="121" t="s">
        <v>231</v>
      </c>
      <c r="T22" s="105" t="s">
        <v>231</v>
      </c>
      <c r="U22" s="75" t="s">
        <v>231</v>
      </c>
    </row>
    <row r="23" spans="1:22" s="109" customFormat="1" ht="21">
      <c r="A23" s="8" t="s">
        <v>13</v>
      </c>
      <c r="B23" s="58" t="s">
        <v>107</v>
      </c>
      <c r="C23" s="75" t="s">
        <v>231</v>
      </c>
      <c r="D23" s="105" t="s">
        <v>231</v>
      </c>
      <c r="E23" s="75" t="s">
        <v>231</v>
      </c>
      <c r="F23" s="77" t="s">
        <v>231</v>
      </c>
      <c r="G23" s="75" t="s">
        <v>231</v>
      </c>
      <c r="H23" s="105" t="s">
        <v>231</v>
      </c>
      <c r="I23" s="75" t="s">
        <v>231</v>
      </c>
      <c r="J23" s="75" t="s">
        <v>231</v>
      </c>
      <c r="K23" s="75" t="s">
        <v>231</v>
      </c>
      <c r="L23" s="105" t="s">
        <v>231</v>
      </c>
      <c r="M23" s="75" t="s">
        <v>231</v>
      </c>
      <c r="N23" s="75" t="s">
        <v>231</v>
      </c>
      <c r="O23" s="75" t="s">
        <v>231</v>
      </c>
      <c r="P23" s="105" t="s">
        <v>231</v>
      </c>
      <c r="Q23" s="75" t="s">
        <v>231</v>
      </c>
      <c r="R23" s="121" t="s">
        <v>231</v>
      </c>
      <c r="S23" s="121" t="s">
        <v>231</v>
      </c>
      <c r="T23" s="105" t="s">
        <v>231</v>
      </c>
      <c r="U23" s="75" t="s">
        <v>231</v>
      </c>
    </row>
    <row r="24" spans="1:22" s="109" customFormat="1" ht="21">
      <c r="A24" s="8" t="s">
        <v>14</v>
      </c>
      <c r="B24" s="58" t="s">
        <v>106</v>
      </c>
      <c r="C24" s="46">
        <v>0</v>
      </c>
      <c r="D24" s="10">
        <v>0</v>
      </c>
      <c r="E24" s="46">
        <v>83.230852476757335</v>
      </c>
      <c r="F24" s="11">
        <v>157.98970414817691</v>
      </c>
      <c r="G24" s="46">
        <v>106.75724479756856</v>
      </c>
      <c r="H24" s="10">
        <v>170.8658537426937</v>
      </c>
      <c r="I24" s="46">
        <v>108.6448906942523</v>
      </c>
      <c r="J24" s="46">
        <v>-119.14908573286353</v>
      </c>
      <c r="K24" s="46">
        <v>64.539448002660222</v>
      </c>
      <c r="L24" s="10">
        <v>129.06334523397345</v>
      </c>
      <c r="M24" s="46">
        <v>74.42365519545605</v>
      </c>
      <c r="N24" s="46">
        <v>-54.955529952007161</v>
      </c>
      <c r="O24" s="46">
        <v>-34.064524876141846</v>
      </c>
      <c r="P24" s="10">
        <v>81.443618008942579</v>
      </c>
      <c r="Q24" s="46">
        <v>300.5691405191331</v>
      </c>
      <c r="R24" s="93">
        <v>162.63530905116181</v>
      </c>
      <c r="S24" s="93">
        <v>231.27897535294272</v>
      </c>
      <c r="T24" s="10">
        <v>375.93208968702424</v>
      </c>
      <c r="U24" s="46">
        <v>-71.088909169508625</v>
      </c>
    </row>
    <row r="25" spans="1:22" s="109" customFormat="1" ht="11.25" thickBot="1">
      <c r="A25" s="8"/>
      <c r="B25" s="58"/>
      <c r="C25" s="74" t="s">
        <v>231</v>
      </c>
      <c r="D25" s="102" t="s">
        <v>231</v>
      </c>
      <c r="E25" s="74" t="s">
        <v>231</v>
      </c>
      <c r="F25" s="23" t="s">
        <v>231</v>
      </c>
      <c r="G25" s="74" t="s">
        <v>231</v>
      </c>
      <c r="H25" s="102" t="s">
        <v>231</v>
      </c>
      <c r="I25" s="74" t="s">
        <v>231</v>
      </c>
      <c r="J25" s="74" t="s">
        <v>231</v>
      </c>
      <c r="K25" s="74" t="s">
        <v>231</v>
      </c>
      <c r="L25" s="102" t="s">
        <v>231</v>
      </c>
      <c r="M25" s="74" t="s">
        <v>231</v>
      </c>
      <c r="N25" s="74" t="s">
        <v>231</v>
      </c>
      <c r="O25" s="74" t="s">
        <v>231</v>
      </c>
      <c r="P25" s="102" t="s">
        <v>231</v>
      </c>
      <c r="Q25" s="74" t="s">
        <v>231</v>
      </c>
      <c r="R25" s="120" t="s">
        <v>231</v>
      </c>
      <c r="S25" s="120" t="s">
        <v>231</v>
      </c>
      <c r="T25" s="102" t="s">
        <v>231</v>
      </c>
      <c r="U25" s="74" t="s">
        <v>231</v>
      </c>
    </row>
    <row r="26" spans="1:22" s="109" customFormat="1" ht="11.25" thickBot="1">
      <c r="A26" s="6" t="s">
        <v>15</v>
      </c>
      <c r="B26" s="21" t="s">
        <v>108</v>
      </c>
      <c r="C26" s="50">
        <v>688.15345916254557</v>
      </c>
      <c r="D26" s="12">
        <v>2265.3957965123786</v>
      </c>
      <c r="E26" s="50">
        <v>2664.5678587239904</v>
      </c>
      <c r="F26" s="13">
        <v>2564.7753051105119</v>
      </c>
      <c r="G26" s="50">
        <v>2411.4247998107066</v>
      </c>
      <c r="H26" s="12">
        <v>2481.8334264952491</v>
      </c>
      <c r="I26" s="50">
        <v>-11.895425988421785</v>
      </c>
      <c r="J26" s="50">
        <v>-463.15253016071063</v>
      </c>
      <c r="K26" s="50">
        <v>-698.22314109329591</v>
      </c>
      <c r="L26" s="12">
        <v>-2440.6891229302846</v>
      </c>
      <c r="M26" s="50">
        <v>1668.2450718342798</v>
      </c>
      <c r="N26" s="50">
        <v>2026.640584202979</v>
      </c>
      <c r="O26" s="50">
        <v>2603.6482371749607</v>
      </c>
      <c r="P26" s="12">
        <v>3816.8372301486515</v>
      </c>
      <c r="Q26" s="50">
        <v>1318.7274332724269</v>
      </c>
      <c r="R26" s="94">
        <v>2651.0877613624343</v>
      </c>
      <c r="S26" s="94">
        <v>3573.1684957699258</v>
      </c>
      <c r="T26" s="12">
        <v>4959.3621797352735</v>
      </c>
      <c r="U26" s="50">
        <v>474.80666698688697</v>
      </c>
      <c r="V26" s="124"/>
    </row>
    <row r="27" spans="1:22" s="109" customFormat="1">
      <c r="A27" s="8" t="s">
        <v>16</v>
      </c>
      <c r="B27" s="122" t="s">
        <v>182</v>
      </c>
      <c r="C27" s="46">
        <v>688.15345916254557</v>
      </c>
      <c r="D27" s="10">
        <v>2265.3957965123786</v>
      </c>
      <c r="E27" s="46">
        <v>2664.5678587239904</v>
      </c>
      <c r="F27" s="11">
        <v>2564.7753051105119</v>
      </c>
      <c r="G27" s="46">
        <v>2422.9131122429908</v>
      </c>
      <c r="H27" s="10">
        <v>2488.1822385083055</v>
      </c>
      <c r="I27" s="46">
        <v>-35.421935165522648</v>
      </c>
      <c r="J27" s="46">
        <v>-492.14898907800045</v>
      </c>
      <c r="K27" s="46">
        <v>-702.90745586768253</v>
      </c>
      <c r="L27" s="10">
        <v>-2441.7297191919424</v>
      </c>
      <c r="M27" s="46">
        <v>1670.50033411293</v>
      </c>
      <c r="N27" s="46">
        <v>2031.1166002171697</v>
      </c>
      <c r="O27" s="46">
        <v>2368.755543252908</v>
      </c>
      <c r="P27" s="10">
        <v>3290.0148331536993</v>
      </c>
      <c r="Q27" s="46">
        <v>1044.3859664460629</v>
      </c>
      <c r="R27" s="93">
        <v>1809.3508691512993</v>
      </c>
      <c r="S27" s="93">
        <v>2471.5157547342783</v>
      </c>
      <c r="T27" s="10">
        <v>3811.1824960652266</v>
      </c>
      <c r="U27" s="46">
        <v>466.88121427542148</v>
      </c>
    </row>
    <row r="28" spans="1:22" s="109" customFormat="1">
      <c r="A28" s="8" t="s">
        <v>17</v>
      </c>
      <c r="B28" s="122" t="s">
        <v>183</v>
      </c>
      <c r="C28" s="46">
        <v>0</v>
      </c>
      <c r="D28" s="10">
        <v>0</v>
      </c>
      <c r="E28" s="46">
        <v>0</v>
      </c>
      <c r="F28" s="11">
        <v>0</v>
      </c>
      <c r="G28" s="46">
        <v>-11.488312432284335</v>
      </c>
      <c r="H28" s="10">
        <v>-6.3488120130564711</v>
      </c>
      <c r="I28" s="46">
        <v>23.526509177100863</v>
      </c>
      <c r="J28" s="46">
        <v>28.996458917289797</v>
      </c>
      <c r="K28" s="46">
        <v>4.6843147743866291</v>
      </c>
      <c r="L28" s="10">
        <v>1.0405962616579301</v>
      </c>
      <c r="M28" s="46">
        <v>-2.2552622786501835</v>
      </c>
      <c r="N28" s="46">
        <v>-4.4760160141906287</v>
      </c>
      <c r="O28" s="46">
        <v>234.8926939220527</v>
      </c>
      <c r="P28" s="10">
        <v>526.82239699495244</v>
      </c>
      <c r="Q28" s="46">
        <v>274.34146682636407</v>
      </c>
      <c r="R28" s="93">
        <v>841.736892211135</v>
      </c>
      <c r="S28" s="93">
        <v>1101.652741035648</v>
      </c>
      <c r="T28" s="10">
        <v>1148.1796836700466</v>
      </c>
      <c r="U28" s="46">
        <v>7.9254527114654882</v>
      </c>
    </row>
    <row r="29" spans="1:22" s="109" customFormat="1">
      <c r="A29" s="123"/>
      <c r="B29" s="78"/>
      <c r="C29" s="75" t="s">
        <v>231</v>
      </c>
      <c r="D29" s="105" t="s">
        <v>231</v>
      </c>
      <c r="E29" s="75" t="s">
        <v>231</v>
      </c>
      <c r="F29" s="77" t="s">
        <v>231</v>
      </c>
      <c r="G29" s="75" t="s">
        <v>231</v>
      </c>
      <c r="H29" s="105" t="s">
        <v>231</v>
      </c>
      <c r="I29" s="75" t="s">
        <v>231</v>
      </c>
      <c r="J29" s="75" t="s">
        <v>231</v>
      </c>
      <c r="K29" s="75" t="s">
        <v>231</v>
      </c>
      <c r="L29" s="105" t="s">
        <v>231</v>
      </c>
      <c r="M29" s="75" t="s">
        <v>231</v>
      </c>
      <c r="N29" s="75" t="s">
        <v>231</v>
      </c>
      <c r="O29" s="75" t="s">
        <v>231</v>
      </c>
      <c r="P29" s="105" t="s">
        <v>231</v>
      </c>
      <c r="Q29" s="75" t="s">
        <v>231</v>
      </c>
      <c r="R29" s="121" t="s">
        <v>231</v>
      </c>
      <c r="S29" s="121" t="s">
        <v>231</v>
      </c>
      <c r="T29" s="105" t="s">
        <v>231</v>
      </c>
      <c r="U29" s="75" t="s">
        <v>231</v>
      </c>
    </row>
    <row r="30" spans="1:22" s="109" customFormat="1">
      <c r="A30" s="34" t="s">
        <v>11</v>
      </c>
      <c r="B30" s="62" t="s">
        <v>104</v>
      </c>
      <c r="C30" s="74" t="s">
        <v>231</v>
      </c>
      <c r="D30" s="102" t="s">
        <v>231</v>
      </c>
      <c r="E30" s="74" t="s">
        <v>231</v>
      </c>
      <c r="F30" s="23" t="s">
        <v>231</v>
      </c>
      <c r="G30" s="74" t="s">
        <v>231</v>
      </c>
      <c r="H30" s="102" t="s">
        <v>231</v>
      </c>
      <c r="I30" s="74" t="s">
        <v>231</v>
      </c>
      <c r="J30" s="74" t="s">
        <v>231</v>
      </c>
      <c r="K30" s="74" t="s">
        <v>231</v>
      </c>
      <c r="L30" s="102" t="s">
        <v>231</v>
      </c>
      <c r="M30" s="74" t="s">
        <v>231</v>
      </c>
      <c r="N30" s="74" t="s">
        <v>231</v>
      </c>
      <c r="O30" s="74" t="s">
        <v>231</v>
      </c>
      <c r="P30" s="102" t="s">
        <v>231</v>
      </c>
      <c r="Q30" s="74" t="s">
        <v>231</v>
      </c>
      <c r="R30" s="120" t="s">
        <v>231</v>
      </c>
      <c r="S30" s="120" t="s">
        <v>231</v>
      </c>
      <c r="T30" s="102" t="s">
        <v>231</v>
      </c>
      <c r="U30" s="74" t="s">
        <v>231</v>
      </c>
    </row>
    <row r="31" spans="1:22" s="109" customFormat="1">
      <c r="A31" s="8" t="s">
        <v>18</v>
      </c>
      <c r="B31" s="122" t="s">
        <v>182</v>
      </c>
      <c r="C31" s="46">
        <v>688.15345916254557</v>
      </c>
      <c r="D31" s="10">
        <v>2265.3957965123786</v>
      </c>
      <c r="E31" s="46">
        <v>2581.3370062472331</v>
      </c>
      <c r="F31" s="9">
        <v>2406.7856009623351</v>
      </c>
      <c r="G31" s="67">
        <v>2316.1558674454222</v>
      </c>
      <c r="H31" s="10">
        <v>2317.3163847656119</v>
      </c>
      <c r="I31" s="46">
        <v>-144.06682585977495</v>
      </c>
      <c r="J31" s="46">
        <v>-372.99990334513689</v>
      </c>
      <c r="K31" s="46">
        <v>-767.44690387034279</v>
      </c>
      <c r="L31" s="10">
        <v>-2570.7930644259159</v>
      </c>
      <c r="M31" s="46">
        <v>1596.0766789174738</v>
      </c>
      <c r="N31" s="46">
        <v>2086.0721301691769</v>
      </c>
      <c r="O31" s="46">
        <v>2402.82006812905</v>
      </c>
      <c r="P31" s="10">
        <v>3208.5712151447565</v>
      </c>
      <c r="Q31" s="46">
        <v>743.81682592692971</v>
      </c>
      <c r="R31" s="93">
        <v>1646.7155601001375</v>
      </c>
      <c r="S31" s="93">
        <v>2240.2367793813355</v>
      </c>
      <c r="T31" s="10">
        <v>3435.2504063782026</v>
      </c>
      <c r="U31" s="46">
        <v>537.9701234449301</v>
      </c>
    </row>
    <row r="32" spans="1:22" s="109" customFormat="1">
      <c r="A32" s="8" t="s">
        <v>19</v>
      </c>
      <c r="B32" s="122" t="s">
        <v>183</v>
      </c>
      <c r="C32" s="46">
        <v>0</v>
      </c>
      <c r="D32" s="10">
        <v>0</v>
      </c>
      <c r="E32" s="46">
        <v>0</v>
      </c>
      <c r="F32" s="11">
        <v>0</v>
      </c>
      <c r="G32" s="46">
        <v>-11.488312432284335</v>
      </c>
      <c r="H32" s="10">
        <v>-6.3488120130564711</v>
      </c>
      <c r="I32" s="46">
        <v>23.526509177100863</v>
      </c>
      <c r="J32" s="46">
        <v>28.996458917289797</v>
      </c>
      <c r="K32" s="46">
        <v>4.6843147743866291</v>
      </c>
      <c r="L32" s="10">
        <v>1.0405962616579301</v>
      </c>
      <c r="M32" s="46">
        <v>-2.2552622786501835</v>
      </c>
      <c r="N32" s="46">
        <v>-4.4760160141906287</v>
      </c>
      <c r="O32" s="46">
        <v>234.8926939220527</v>
      </c>
      <c r="P32" s="10">
        <v>526.82239699495244</v>
      </c>
      <c r="Q32" s="46">
        <v>274.34146682636407</v>
      </c>
      <c r="R32" s="93">
        <v>841.736892211135</v>
      </c>
      <c r="S32" s="93">
        <v>1101.652741035648</v>
      </c>
      <c r="T32" s="10">
        <v>1148.1796836700466</v>
      </c>
      <c r="U32" s="46">
        <v>7.9254527114654882</v>
      </c>
    </row>
    <row r="33" spans="1:21" s="109" customFormat="1">
      <c r="A33" s="5"/>
      <c r="B33" s="22"/>
      <c r="C33" s="75" t="s">
        <v>231</v>
      </c>
      <c r="D33" s="105" t="s">
        <v>231</v>
      </c>
      <c r="E33" s="75" t="s">
        <v>231</v>
      </c>
      <c r="F33" s="77" t="s">
        <v>231</v>
      </c>
      <c r="G33" s="75" t="s">
        <v>231</v>
      </c>
      <c r="H33" s="105" t="s">
        <v>231</v>
      </c>
      <c r="I33" s="75" t="s">
        <v>231</v>
      </c>
      <c r="J33" s="75" t="s">
        <v>231</v>
      </c>
      <c r="K33" s="75" t="s">
        <v>231</v>
      </c>
      <c r="L33" s="105" t="s">
        <v>231</v>
      </c>
      <c r="M33" s="75" t="s">
        <v>231</v>
      </c>
      <c r="N33" s="75" t="s">
        <v>231</v>
      </c>
      <c r="O33" s="75" t="s">
        <v>231</v>
      </c>
      <c r="P33" s="105" t="s">
        <v>231</v>
      </c>
      <c r="Q33" s="75" t="s">
        <v>231</v>
      </c>
      <c r="R33" s="121" t="s">
        <v>231</v>
      </c>
      <c r="S33" s="121" t="s">
        <v>231</v>
      </c>
      <c r="T33" s="105" t="s">
        <v>231</v>
      </c>
      <c r="U33" s="75" t="s">
        <v>231</v>
      </c>
    </row>
    <row r="34" spans="1:21" s="109" customFormat="1" ht="31.5">
      <c r="A34" s="34" t="s">
        <v>20</v>
      </c>
      <c r="B34" s="62" t="s">
        <v>109</v>
      </c>
      <c r="C34" s="75" t="s">
        <v>231</v>
      </c>
      <c r="D34" s="105" t="s">
        <v>231</v>
      </c>
      <c r="E34" s="75" t="s">
        <v>231</v>
      </c>
      <c r="F34" s="77" t="s">
        <v>231</v>
      </c>
      <c r="G34" s="75" t="s">
        <v>231</v>
      </c>
      <c r="H34" s="105" t="s">
        <v>231</v>
      </c>
      <c r="I34" s="75" t="s">
        <v>231</v>
      </c>
      <c r="J34" s="75" t="s">
        <v>231</v>
      </c>
      <c r="K34" s="75" t="s">
        <v>231</v>
      </c>
      <c r="L34" s="105" t="s">
        <v>231</v>
      </c>
      <c r="M34" s="75" t="s">
        <v>231</v>
      </c>
      <c r="N34" s="75" t="s">
        <v>231</v>
      </c>
      <c r="O34" s="75" t="s">
        <v>231</v>
      </c>
      <c r="P34" s="105" t="s">
        <v>231</v>
      </c>
      <c r="Q34" s="75" t="s">
        <v>231</v>
      </c>
      <c r="R34" s="121" t="s">
        <v>231</v>
      </c>
      <c r="S34" s="121" t="s">
        <v>231</v>
      </c>
      <c r="T34" s="105" t="s">
        <v>231</v>
      </c>
      <c r="U34" s="75" t="s">
        <v>231</v>
      </c>
    </row>
    <row r="35" spans="1:21" s="109" customFormat="1">
      <c r="A35" s="117" t="s">
        <v>21</v>
      </c>
      <c r="B35" s="118" t="s">
        <v>184</v>
      </c>
      <c r="C35" s="51">
        <v>8.7270487174660766E-2</v>
      </c>
      <c r="D35" s="19">
        <v>0.28314108528512222</v>
      </c>
      <c r="E35" s="51">
        <v>0.27743617492252443</v>
      </c>
      <c r="F35" s="20">
        <v>0.22448177387960389</v>
      </c>
      <c r="G35" s="51">
        <v>0.20845402807008798</v>
      </c>
      <c r="H35" s="19">
        <v>0.20426612563746904</v>
      </c>
      <c r="I35" s="51">
        <v>-1.3217139987135317E-2</v>
      </c>
      <c r="J35" s="51">
        <v>-3.0374312880351795E-2</v>
      </c>
      <c r="K35" s="51">
        <v>-6.0793603822486456E-2</v>
      </c>
      <c r="L35" s="19">
        <v>-0.20073808726773129</v>
      </c>
      <c r="M35" s="51">
        <v>0.11893268844392503</v>
      </c>
      <c r="N35" s="51">
        <v>0.15666056049667199</v>
      </c>
      <c r="O35" s="51">
        <v>0.17904769509158344</v>
      </c>
      <c r="P35" s="19">
        <v>0.23818416587520944</v>
      </c>
      <c r="Q35" s="51">
        <v>5.5078114754814965E-2</v>
      </c>
      <c r="R35" s="97">
        <v>0.12164592221712917</v>
      </c>
      <c r="S35" s="97">
        <v>0.1669326959300548</v>
      </c>
      <c r="T35" s="19">
        <v>0.25597991105649798</v>
      </c>
      <c r="U35" s="51">
        <v>3.9849638773698522E-2</v>
      </c>
    </row>
    <row r="36" spans="1:21">
      <c r="P36" s="41"/>
      <c r="T36" s="41"/>
    </row>
    <row r="37" spans="1:21" ht="10.15" hidden="1" customHeight="1">
      <c r="A37" s="40" t="s">
        <v>82</v>
      </c>
      <c r="C37" s="40" t="b">
        <f>C5+C6=C7</f>
        <v>1</v>
      </c>
      <c r="D37" s="40" t="b">
        <f>D5+D6=D7</f>
        <v>1</v>
      </c>
      <c r="E37" s="40" t="b">
        <f>E5+E6=E7</f>
        <v>1</v>
      </c>
      <c r="F37" s="40" t="b">
        <f>F5+F6=F7</f>
        <v>1</v>
      </c>
      <c r="H37" s="40" t="b">
        <f t="shared" ref="H37:L37" si="0">H5+H6=H7</f>
        <v>1</v>
      </c>
      <c r="I37" s="40" t="b">
        <f>I5+I6=I7</f>
        <v>1</v>
      </c>
      <c r="L37" s="40" t="b">
        <f t="shared" si="0"/>
        <v>1</v>
      </c>
      <c r="P37" s="41"/>
      <c r="Q37" s="41"/>
      <c r="R37" s="41"/>
      <c r="S37" s="41"/>
      <c r="T37" s="41"/>
      <c r="U37" s="41"/>
    </row>
    <row r="38" spans="1:21" ht="10.15" hidden="1" customHeight="1">
      <c r="C38" s="40" t="b">
        <f>C9+C10+C11+C7=C12</f>
        <v>1</v>
      </c>
      <c r="D38" s="40" t="b">
        <f>D9+D10+D11+D7=D12</f>
        <v>1</v>
      </c>
      <c r="E38" s="40" t="b">
        <f>E9+E10+E11+E7=E12</f>
        <v>1</v>
      </c>
      <c r="F38" s="40" t="b">
        <f>F9+F10+F11+F7=F12</f>
        <v>1</v>
      </c>
      <c r="H38" s="40" t="b">
        <f t="shared" ref="H38:L38" si="1">H9+H10+H11+H7=H12</f>
        <v>1</v>
      </c>
      <c r="I38" s="40" t="b">
        <f>I9+I10+I11+I7=I12</f>
        <v>1</v>
      </c>
      <c r="L38" s="40" t="b">
        <f t="shared" si="1"/>
        <v>1</v>
      </c>
      <c r="P38" s="41"/>
      <c r="Q38" s="41"/>
      <c r="R38" s="41"/>
      <c r="S38" s="41"/>
      <c r="T38" s="40"/>
      <c r="U38" s="41"/>
    </row>
    <row r="39" spans="1:21" ht="10.15" hidden="1" customHeight="1">
      <c r="C39" s="40" t="b">
        <f>C12+SUM(C14:C16)=C17</f>
        <v>1</v>
      </c>
      <c r="D39" s="40" t="b">
        <f>D12+SUM(D14:D16)=D17</f>
        <v>1</v>
      </c>
      <c r="E39" s="40" t="b">
        <f>E12+SUM(E14:E16)=E17</f>
        <v>1</v>
      </c>
      <c r="F39" s="40" t="b">
        <f>F12+SUM(F14:F16)=F17</f>
        <v>1</v>
      </c>
      <c r="H39" s="40" t="b">
        <f t="shared" ref="H39:L39" si="2">H12+SUM(H14:H16)=H17</f>
        <v>1</v>
      </c>
      <c r="I39" s="40" t="b">
        <f>I12+SUM(I14:I16)=I17</f>
        <v>1</v>
      </c>
      <c r="L39" s="40" t="b">
        <f t="shared" si="2"/>
        <v>1</v>
      </c>
      <c r="P39" s="41"/>
      <c r="Q39" s="41"/>
      <c r="R39" s="41"/>
      <c r="S39" s="41"/>
      <c r="T39" s="40"/>
      <c r="U39" s="41"/>
    </row>
    <row r="40" spans="1:21" ht="10.15" hidden="1" customHeight="1">
      <c r="C40" s="40" t="b">
        <f>C17+C19=C20</f>
        <v>1</v>
      </c>
      <c r="D40" s="40" t="b">
        <f>D17+D19=D20</f>
        <v>1</v>
      </c>
      <c r="E40" s="40" t="b">
        <f>E17+E19=E20</f>
        <v>1</v>
      </c>
      <c r="F40" s="40" t="b">
        <f>F17+F19=F20</f>
        <v>1</v>
      </c>
      <c r="H40" s="40" t="b">
        <f t="shared" ref="H40:L40" si="3">H17+H19=H20</f>
        <v>1</v>
      </c>
      <c r="I40" s="40" t="b">
        <f>I17+I19=I20</f>
        <v>1</v>
      </c>
      <c r="L40" s="40" t="b">
        <f t="shared" si="3"/>
        <v>1</v>
      </c>
      <c r="P40" s="41"/>
      <c r="Q40" s="41"/>
      <c r="R40" s="41"/>
      <c r="S40" s="41"/>
      <c r="T40" s="40"/>
      <c r="U40" s="41"/>
    </row>
    <row r="41" spans="1:21" ht="10.15" hidden="1" customHeight="1">
      <c r="C41" s="40" t="b">
        <f>C20+C24=C26</f>
        <v>1</v>
      </c>
      <c r="D41" s="40" t="b">
        <f>D20+D24=D26</f>
        <v>1</v>
      </c>
      <c r="E41" s="40" t="b">
        <f>E20+E24=E26</f>
        <v>1</v>
      </c>
      <c r="F41" s="40" t="b">
        <f>F20+F24=F26</f>
        <v>1</v>
      </c>
      <c r="H41" s="40" t="b">
        <f t="shared" ref="H41:L41" si="4">H20+H24=H26</f>
        <v>1</v>
      </c>
      <c r="I41" s="40" t="b">
        <f>I20+I24=I26</f>
        <v>1</v>
      </c>
      <c r="L41" s="40" t="b">
        <f t="shared" si="4"/>
        <v>1</v>
      </c>
      <c r="P41" s="41"/>
      <c r="Q41" s="41"/>
      <c r="R41" s="41"/>
      <c r="S41" s="41"/>
      <c r="T41" s="40"/>
      <c r="U41" s="41"/>
    </row>
    <row r="42" spans="1:21" ht="10.15" hidden="1" customHeight="1">
      <c r="C42" s="40" t="b">
        <f>C26=C27+C28</f>
        <v>1</v>
      </c>
      <c r="D42" s="40" t="b">
        <f>D26=D27+D28</f>
        <v>1</v>
      </c>
      <c r="E42" s="40" t="b">
        <f>E26=E27+E28</f>
        <v>1</v>
      </c>
      <c r="F42" s="40" t="b">
        <f>F26=F27+F28</f>
        <v>1</v>
      </c>
      <c r="H42" s="40" t="b">
        <f t="shared" ref="H42:L42" si="5">H26=H27+H28</f>
        <v>1</v>
      </c>
      <c r="I42" s="40" t="b">
        <f>I26=I27+I28</f>
        <v>1</v>
      </c>
      <c r="L42" s="40" t="b">
        <f t="shared" si="5"/>
        <v>1</v>
      </c>
      <c r="P42" s="41"/>
      <c r="Q42" s="41"/>
      <c r="R42" s="41"/>
      <c r="S42" s="41"/>
      <c r="T42" s="40"/>
      <c r="U42" s="41"/>
    </row>
    <row r="43" spans="1:21">
      <c r="P43" s="41"/>
      <c r="Q43" s="41"/>
      <c r="R43" s="41"/>
      <c r="S43" s="41"/>
      <c r="T43" s="40"/>
      <c r="U43" s="41"/>
    </row>
    <row r="44" spans="1:21">
      <c r="N44" s="40"/>
      <c r="O44" s="40"/>
      <c r="Q44" s="43"/>
      <c r="R44" s="43"/>
      <c r="S44" s="43"/>
      <c r="T44" s="43"/>
      <c r="U44" s="4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69AFF-F04D-4502-992C-82BEA39A6062}">
  <dimension ref="A1:R53"/>
  <sheetViews>
    <sheetView topLeftCell="B1" zoomScale="92" zoomScaleNormal="92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R5" sqref="R5"/>
    </sheetView>
  </sheetViews>
  <sheetFormatPr defaultColWidth="9.140625" defaultRowHeight="10.5"/>
  <cols>
    <col min="1" max="1" width="33.5703125" style="40" hidden="1" customWidth="1"/>
    <col min="2" max="2" width="36.28515625" style="40" customWidth="1"/>
    <col min="3" max="10" width="12.7109375" style="40" customWidth="1"/>
    <col min="11" max="11" width="12.7109375" style="78" customWidth="1"/>
    <col min="12" max="12" width="12.7109375" style="70" customWidth="1"/>
    <col min="13" max="14" width="12.7109375" style="40" customWidth="1"/>
    <col min="15" max="16" width="12.7109375" style="78" customWidth="1"/>
    <col min="17" max="17" width="12.7109375" style="70" customWidth="1"/>
    <col min="18" max="18" width="12.7109375" style="40" customWidth="1"/>
    <col min="19" max="16384" width="9.140625" style="40"/>
  </cols>
  <sheetData>
    <row r="1" spans="1:18" s="41" customFormat="1">
      <c r="A1" s="54" t="s">
        <v>227</v>
      </c>
      <c r="B1" s="57" t="s">
        <v>228</v>
      </c>
      <c r="C1" s="53">
        <v>43100</v>
      </c>
      <c r="D1" s="55">
        <v>43281</v>
      </c>
      <c r="E1" s="53">
        <v>43465</v>
      </c>
      <c r="F1" s="63">
        <v>43555</v>
      </c>
      <c r="G1" s="63">
        <v>43646</v>
      </c>
      <c r="H1" s="63">
        <v>43738</v>
      </c>
      <c r="I1" s="53">
        <v>43830</v>
      </c>
      <c r="J1" s="63">
        <v>43921</v>
      </c>
      <c r="K1" s="71">
        <v>44012</v>
      </c>
      <c r="L1" s="71">
        <v>44104</v>
      </c>
      <c r="M1" s="53">
        <v>44196</v>
      </c>
      <c r="N1" s="63">
        <v>44286</v>
      </c>
      <c r="O1" s="71">
        <v>44377</v>
      </c>
      <c r="P1" s="71">
        <v>44469</v>
      </c>
      <c r="Q1" s="103">
        <v>44561</v>
      </c>
      <c r="R1" s="63">
        <v>44651</v>
      </c>
    </row>
    <row r="2" spans="1:18" s="41" customFormat="1" ht="21">
      <c r="A2" s="42"/>
      <c r="B2" s="44"/>
      <c r="C2" s="31"/>
      <c r="D2" s="29"/>
      <c r="E2" s="33"/>
      <c r="F2" s="64" t="s">
        <v>179</v>
      </c>
      <c r="G2" s="64" t="s">
        <v>179</v>
      </c>
      <c r="H2" s="64" t="s">
        <v>179</v>
      </c>
      <c r="I2" s="33"/>
      <c r="J2" s="64" t="s">
        <v>179</v>
      </c>
      <c r="K2" s="64" t="s">
        <v>179</v>
      </c>
      <c r="L2" s="64" t="s">
        <v>179</v>
      </c>
      <c r="M2" s="33"/>
      <c r="N2" s="64" t="s">
        <v>179</v>
      </c>
      <c r="O2" s="64" t="s">
        <v>179</v>
      </c>
      <c r="P2" s="64" t="s">
        <v>179</v>
      </c>
      <c r="Q2" s="101"/>
      <c r="R2" s="64" t="s">
        <v>179</v>
      </c>
    </row>
    <row r="3" spans="1:18" s="109" customFormat="1">
      <c r="A3" s="5"/>
      <c r="B3" s="22"/>
      <c r="C3" s="108"/>
      <c r="D3" s="22"/>
      <c r="E3" s="108"/>
      <c r="F3" s="76"/>
      <c r="G3" s="76"/>
      <c r="H3" s="76"/>
      <c r="I3" s="108"/>
      <c r="J3" s="76"/>
      <c r="K3" s="76"/>
      <c r="L3" s="76"/>
      <c r="M3" s="108"/>
      <c r="N3" s="76"/>
      <c r="O3" s="76"/>
      <c r="P3" s="76"/>
      <c r="Q3" s="108"/>
      <c r="R3" s="76"/>
    </row>
    <row r="4" spans="1:18" s="109" customFormat="1">
      <c r="A4" s="6" t="s">
        <v>22</v>
      </c>
      <c r="B4" s="21" t="s">
        <v>117</v>
      </c>
      <c r="C4" s="108"/>
      <c r="D4" s="22"/>
      <c r="E4" s="108"/>
      <c r="F4" s="76"/>
      <c r="G4" s="76"/>
      <c r="H4" s="76"/>
      <c r="I4" s="108"/>
      <c r="J4" s="76"/>
      <c r="K4" s="76"/>
      <c r="L4" s="76"/>
      <c r="M4" s="108"/>
      <c r="N4" s="76"/>
      <c r="O4" s="76"/>
      <c r="P4" s="76"/>
      <c r="Q4" s="108"/>
      <c r="R4" s="76"/>
    </row>
    <row r="5" spans="1:18" s="109" customFormat="1">
      <c r="A5" s="5" t="s">
        <v>23</v>
      </c>
      <c r="B5" s="22" t="s">
        <v>110</v>
      </c>
      <c r="C5" s="10">
        <v>450.40645735788354</v>
      </c>
      <c r="D5" s="23">
        <v>433.76068376068372</v>
      </c>
      <c r="E5" s="10">
        <v>404.28757613639385</v>
      </c>
      <c r="F5" s="46">
        <v>384.46500716799164</v>
      </c>
      <c r="G5" s="46">
        <v>387.02592671952004</v>
      </c>
      <c r="H5" s="46">
        <v>385.75</v>
      </c>
      <c r="I5" s="10">
        <v>416.30460541906945</v>
      </c>
      <c r="J5" s="46">
        <v>368.49467033232042</v>
      </c>
      <c r="K5" s="46">
        <v>371.04959051399288</v>
      </c>
      <c r="L5" s="46">
        <v>367.58238915619017</v>
      </c>
      <c r="M5" s="10">
        <v>400.70242656449551</v>
      </c>
      <c r="N5" s="46">
        <v>371.50922472023387</v>
      </c>
      <c r="O5" s="46">
        <v>375.18075456816092</v>
      </c>
      <c r="P5" s="46">
        <v>343.89480275516593</v>
      </c>
      <c r="Q5" s="10">
        <v>329.55665024630542</v>
      </c>
      <c r="R5" s="46">
        <v>335.15944594626922</v>
      </c>
    </row>
    <row r="6" spans="1:18" s="109" customFormat="1">
      <c r="A6" s="5" t="s">
        <v>24</v>
      </c>
      <c r="B6" s="22" t="s">
        <v>111</v>
      </c>
      <c r="C6" s="10">
        <v>2390.4863125843794</v>
      </c>
      <c r="D6" s="23">
        <v>3909.7222222222222</v>
      </c>
      <c r="E6" s="10">
        <v>5981.3282974705426</v>
      </c>
      <c r="F6" s="46">
        <v>7005.3434119640297</v>
      </c>
      <c r="G6" s="46">
        <v>8355.2067709449329</v>
      </c>
      <c r="H6" s="46">
        <v>8473</v>
      </c>
      <c r="I6" s="10">
        <v>7790.2414619374886</v>
      </c>
      <c r="J6" s="46">
        <v>7247.8657213138467</v>
      </c>
      <c r="K6" s="46">
        <v>7405.6674873134707</v>
      </c>
      <c r="L6" s="46">
        <v>7433.9075999793058</v>
      </c>
      <c r="M6" s="10">
        <v>5630.5874840357601</v>
      </c>
      <c r="N6" s="46">
        <v>5095.0196592398424</v>
      </c>
      <c r="O6" s="46">
        <v>5126.3310109110025</v>
      </c>
      <c r="P6" s="46">
        <v>4802.7551659361297</v>
      </c>
      <c r="Q6" s="10">
        <v>4663.5467980295571</v>
      </c>
      <c r="R6" s="46">
        <v>4748.211765268773</v>
      </c>
    </row>
    <row r="7" spans="1:18" s="109" customFormat="1">
      <c r="A7" s="5" t="s">
        <v>25</v>
      </c>
      <c r="B7" s="22" t="s">
        <v>112</v>
      </c>
      <c r="C7" s="10">
        <v>0</v>
      </c>
      <c r="D7" s="23">
        <v>3801.549145299145</v>
      </c>
      <c r="E7" s="10">
        <v>3679.2829215096949</v>
      </c>
      <c r="F7" s="46">
        <v>3763.0652938876578</v>
      </c>
      <c r="G7" s="46">
        <v>3663.2204842511251</v>
      </c>
      <c r="H7" s="46">
        <v>3562.5</v>
      </c>
      <c r="I7" s="10">
        <v>3802.3013929483636</v>
      </c>
      <c r="J7" s="46">
        <v>3647.0843582694251</v>
      </c>
      <c r="K7" s="46">
        <v>3639.4010953122647</v>
      </c>
      <c r="L7" s="46">
        <v>3800.5070101919396</v>
      </c>
      <c r="M7" s="10">
        <v>4045.0723712217964</v>
      </c>
      <c r="N7" s="46">
        <v>4076.015727391874</v>
      </c>
      <c r="O7" s="46">
        <v>4095.7013277244641</v>
      </c>
      <c r="P7" s="46">
        <v>3978.7100814026298</v>
      </c>
      <c r="Q7" s="10">
        <v>3997.5369458128084</v>
      </c>
      <c r="R7" s="46">
        <v>3879.8114877634503</v>
      </c>
    </row>
    <row r="8" spans="1:18" s="109" customFormat="1">
      <c r="A8" s="8" t="s">
        <v>26</v>
      </c>
      <c r="B8" s="58" t="s">
        <v>115</v>
      </c>
      <c r="C8" s="10">
        <v>0</v>
      </c>
      <c r="D8" s="23">
        <v>5.3418803418803416</v>
      </c>
      <c r="E8" s="10">
        <v>1.5958720110647127</v>
      </c>
      <c r="F8" s="46">
        <v>74.025804769972638</v>
      </c>
      <c r="G8" s="46">
        <v>84.368973644739654</v>
      </c>
      <c r="H8" s="46">
        <v>11.25</v>
      </c>
      <c r="I8" s="10">
        <v>0</v>
      </c>
      <c r="J8" s="46">
        <v>0</v>
      </c>
      <c r="K8" s="46">
        <v>0</v>
      </c>
      <c r="L8" s="46">
        <v>0</v>
      </c>
      <c r="M8" s="10">
        <v>0</v>
      </c>
      <c r="N8" s="46">
        <v>0</v>
      </c>
      <c r="O8" s="46">
        <v>0</v>
      </c>
      <c r="P8" s="46">
        <v>0</v>
      </c>
      <c r="Q8" s="10">
        <v>0</v>
      </c>
      <c r="R8" s="46">
        <v>0</v>
      </c>
    </row>
    <row r="9" spans="1:18" s="109" customFormat="1">
      <c r="A9" s="8" t="s">
        <v>207</v>
      </c>
      <c r="B9" s="58" t="s">
        <v>208</v>
      </c>
      <c r="C9" s="10" t="s">
        <v>231</v>
      </c>
      <c r="D9" s="23" t="s">
        <v>231</v>
      </c>
      <c r="E9" s="10" t="s">
        <v>231</v>
      </c>
      <c r="F9" s="46" t="s">
        <v>231</v>
      </c>
      <c r="G9" s="46" t="s">
        <v>231</v>
      </c>
      <c r="H9" s="46" t="s">
        <v>231</v>
      </c>
      <c r="I9" s="10" t="s">
        <v>231</v>
      </c>
      <c r="J9" s="46" t="s">
        <v>231</v>
      </c>
      <c r="K9" s="46" t="s">
        <v>231</v>
      </c>
      <c r="L9" s="46" t="s">
        <v>231</v>
      </c>
      <c r="M9" s="10">
        <v>1724.9361430395913</v>
      </c>
      <c r="N9" s="46">
        <v>1633.9852807742716</v>
      </c>
      <c r="O9" s="46">
        <v>1704.4827132903904</v>
      </c>
      <c r="P9" s="46">
        <v>1623.7946149029428</v>
      </c>
      <c r="Q9" s="10">
        <v>1596.7980295566504</v>
      </c>
      <c r="R9" s="46">
        <v>1054.5202267888328</v>
      </c>
    </row>
    <row r="10" spans="1:18" s="109" customFormat="1">
      <c r="A10" s="8" t="s">
        <v>27</v>
      </c>
      <c r="B10" s="58" t="s">
        <v>113</v>
      </c>
      <c r="C10" s="10">
        <v>0</v>
      </c>
      <c r="D10" s="23">
        <v>50.480769230769226</v>
      </c>
      <c r="E10" s="10">
        <v>54.525627044711015</v>
      </c>
      <c r="F10" s="46">
        <v>64.642252052652154</v>
      </c>
      <c r="G10" s="46">
        <v>73.923291193486179</v>
      </c>
      <c r="H10" s="46">
        <v>87.75</v>
      </c>
      <c r="I10" s="10">
        <v>103.48368749506281</v>
      </c>
      <c r="J10" s="46">
        <v>0</v>
      </c>
      <c r="K10" s="46">
        <v>0</v>
      </c>
      <c r="L10" s="46">
        <v>451.39427802783382</v>
      </c>
      <c r="M10" s="10">
        <v>565.66624095359725</v>
      </c>
      <c r="N10" s="46">
        <v>543.14951103941928</v>
      </c>
      <c r="O10" s="46">
        <v>850.53240436440115</v>
      </c>
      <c r="P10" s="46">
        <v>826.54978083907326</v>
      </c>
      <c r="Q10" s="10">
        <v>813.54679802955673</v>
      </c>
      <c r="R10" s="46">
        <v>801.65546278797149</v>
      </c>
    </row>
    <row r="11" spans="1:18" s="109" customFormat="1">
      <c r="A11" s="5" t="s">
        <v>28</v>
      </c>
      <c r="B11" s="22" t="s">
        <v>114</v>
      </c>
      <c r="C11" s="10">
        <v>15.511446873294458</v>
      </c>
      <c r="D11" s="23">
        <v>178.95299145299145</v>
      </c>
      <c r="E11" s="10">
        <v>247.62614038354124</v>
      </c>
      <c r="F11" s="46">
        <v>289.06555454190016</v>
      </c>
      <c r="G11" s="46">
        <v>332.38697235911718</v>
      </c>
      <c r="H11" s="46">
        <v>338.5</v>
      </c>
      <c r="I11" s="10">
        <v>387.33970561129104</v>
      </c>
      <c r="J11" s="46">
        <v>320.02122220614478</v>
      </c>
      <c r="K11" s="46">
        <v>274.07928452997038</v>
      </c>
      <c r="L11" s="46">
        <v>244.45134254229396</v>
      </c>
      <c r="M11" s="10">
        <v>311.83482332907619</v>
      </c>
      <c r="N11" s="46">
        <v>244.73233188829519</v>
      </c>
      <c r="O11" s="46">
        <v>325.75259629288814</v>
      </c>
      <c r="P11" s="46">
        <v>557.04445835942386</v>
      </c>
      <c r="Q11" s="10">
        <v>366.74876847290642</v>
      </c>
      <c r="R11" s="46">
        <v>446.40080380852129</v>
      </c>
    </row>
    <row r="12" spans="1:18" s="109" customFormat="1" ht="11.25" thickBot="1">
      <c r="A12" s="5" t="s">
        <v>29</v>
      </c>
      <c r="B12" s="22" t="s">
        <v>116</v>
      </c>
      <c r="C12" s="14">
        <v>0</v>
      </c>
      <c r="D12" s="77">
        <v>0</v>
      </c>
      <c r="E12" s="14">
        <v>284.59717530654041</v>
      </c>
      <c r="F12" s="47">
        <v>242.40844519744559</v>
      </c>
      <c r="G12" s="47">
        <v>211.85986715234625</v>
      </c>
      <c r="H12" s="47">
        <v>162.75</v>
      </c>
      <c r="I12" s="14">
        <v>134.81844274165942</v>
      </c>
      <c r="J12" s="47">
        <v>89.712053248444505</v>
      </c>
      <c r="K12" s="47">
        <v>58.533889363412555</v>
      </c>
      <c r="L12" s="47">
        <v>24.057116250194007</v>
      </c>
      <c r="M12" s="14">
        <v>0</v>
      </c>
      <c r="N12" s="47" t="s">
        <v>231</v>
      </c>
      <c r="O12" s="47">
        <v>0</v>
      </c>
      <c r="P12" s="47">
        <v>0</v>
      </c>
      <c r="Q12" s="14">
        <v>0</v>
      </c>
      <c r="R12" s="47">
        <v>0</v>
      </c>
    </row>
    <row r="13" spans="1:18" s="109" customFormat="1" ht="11.25" thickBot="1">
      <c r="A13" s="6" t="s">
        <v>83</v>
      </c>
      <c r="B13" s="21" t="s">
        <v>118</v>
      </c>
      <c r="C13" s="15">
        <v>2856.4042168155574</v>
      </c>
      <c r="D13" s="26">
        <v>8379.8076923076915</v>
      </c>
      <c r="E13" s="15">
        <v>10653.243609862489</v>
      </c>
      <c r="F13" s="48">
        <v>11823.015769581651</v>
      </c>
      <c r="G13" s="48">
        <v>13107.992286265267</v>
      </c>
      <c r="H13" s="48">
        <v>13021.5</v>
      </c>
      <c r="I13" s="15">
        <v>12634.489296152935</v>
      </c>
      <c r="J13" s="48">
        <v>11673.178025370182</v>
      </c>
      <c r="K13" s="48">
        <v>11748.73134703311</v>
      </c>
      <c r="L13" s="48">
        <v>12321.899736147758</v>
      </c>
      <c r="M13" s="15">
        <v>12678.799489144318</v>
      </c>
      <c r="N13" s="48">
        <v>11964.411735053936</v>
      </c>
      <c r="O13" s="48">
        <v>12477.980807151307</v>
      </c>
      <c r="P13" s="48">
        <v>12132.748904195365</v>
      </c>
      <c r="Q13" s="15">
        <v>11767.733990147784</v>
      </c>
      <c r="R13" s="48">
        <v>11265.759192363817</v>
      </c>
    </row>
    <row r="14" spans="1:18" s="109" customFormat="1">
      <c r="A14" s="5"/>
      <c r="B14" s="22"/>
      <c r="C14" s="102" t="s">
        <v>231</v>
      </c>
      <c r="D14" s="27" t="s">
        <v>231</v>
      </c>
      <c r="E14" s="102" t="s">
        <v>231</v>
      </c>
      <c r="F14" s="74" t="s">
        <v>231</v>
      </c>
      <c r="G14" s="74" t="s">
        <v>231</v>
      </c>
      <c r="H14" s="74" t="s">
        <v>231</v>
      </c>
      <c r="I14" s="102" t="s">
        <v>231</v>
      </c>
      <c r="J14" s="74" t="s">
        <v>231</v>
      </c>
      <c r="K14" s="74" t="s">
        <v>231</v>
      </c>
      <c r="L14" s="74" t="s">
        <v>231</v>
      </c>
      <c r="M14" s="102" t="s">
        <v>231</v>
      </c>
      <c r="N14" s="74" t="s">
        <v>231</v>
      </c>
      <c r="O14" s="74" t="s">
        <v>231</v>
      </c>
      <c r="P14" s="74" t="s">
        <v>231</v>
      </c>
      <c r="Q14" s="102" t="s">
        <v>231</v>
      </c>
      <c r="R14" s="74" t="s">
        <v>231</v>
      </c>
    </row>
    <row r="15" spans="1:18" s="109" customFormat="1">
      <c r="A15" s="6" t="s">
        <v>30</v>
      </c>
      <c r="B15" s="21" t="s">
        <v>148</v>
      </c>
      <c r="C15" s="102" t="s">
        <v>231</v>
      </c>
      <c r="D15" s="23" t="s">
        <v>231</v>
      </c>
      <c r="E15" s="102" t="s">
        <v>231</v>
      </c>
      <c r="F15" s="74" t="s">
        <v>231</v>
      </c>
      <c r="G15" s="74" t="s">
        <v>231</v>
      </c>
      <c r="H15" s="74" t="s">
        <v>231</v>
      </c>
      <c r="I15" s="102" t="s">
        <v>231</v>
      </c>
      <c r="J15" s="74" t="s">
        <v>231</v>
      </c>
      <c r="K15" s="74" t="s">
        <v>231</v>
      </c>
      <c r="L15" s="74" t="s">
        <v>231</v>
      </c>
      <c r="M15" s="102" t="s">
        <v>231</v>
      </c>
      <c r="N15" s="74" t="s">
        <v>231</v>
      </c>
      <c r="O15" s="74" t="s">
        <v>231</v>
      </c>
      <c r="P15" s="74" t="s">
        <v>231</v>
      </c>
      <c r="Q15" s="102" t="s">
        <v>231</v>
      </c>
      <c r="R15" s="74" t="s">
        <v>231</v>
      </c>
    </row>
    <row r="16" spans="1:18" s="109" customFormat="1">
      <c r="A16" s="5" t="s">
        <v>31</v>
      </c>
      <c r="B16" s="22" t="s">
        <v>119</v>
      </c>
      <c r="C16" s="10">
        <v>2579.4961652256338</v>
      </c>
      <c r="D16" s="23">
        <v>641.02564102564099</v>
      </c>
      <c r="E16" s="10">
        <v>941.83046519669119</v>
      </c>
      <c r="F16" s="46">
        <v>1428.6459012120422</v>
      </c>
      <c r="G16" s="46">
        <v>1997.803728305121</v>
      </c>
      <c r="H16" s="46">
        <v>1880.25</v>
      </c>
      <c r="I16" s="10">
        <v>1857.966664033494</v>
      </c>
      <c r="J16" s="46">
        <v>5469.5413109535521</v>
      </c>
      <c r="K16" s="46">
        <v>3266.3417575239914</v>
      </c>
      <c r="L16" s="46">
        <v>4671.4780899167054</v>
      </c>
      <c r="M16" s="10">
        <v>3889.4210302256279</v>
      </c>
      <c r="N16" s="46">
        <v>5875.844339147091</v>
      </c>
      <c r="O16" s="46">
        <v>7530.9583278559221</v>
      </c>
      <c r="P16" s="46">
        <v>6450.3443957420159</v>
      </c>
      <c r="Q16" s="10">
        <v>7483.7438423645326</v>
      </c>
      <c r="R16" s="46">
        <v>6466.3524796057509</v>
      </c>
    </row>
    <row r="17" spans="1:18" s="109" customFormat="1">
      <c r="A17" s="5" t="s">
        <v>32</v>
      </c>
      <c r="B17" s="22" t="s">
        <v>120</v>
      </c>
      <c r="C17" s="10">
        <v>0</v>
      </c>
      <c r="D17" s="23">
        <v>0</v>
      </c>
      <c r="E17" s="10">
        <v>242.04058834481475</v>
      </c>
      <c r="F17" s="46">
        <v>326.86041965332987</v>
      </c>
      <c r="G17" s="46">
        <v>390.50782086993786</v>
      </c>
      <c r="H17" s="46">
        <v>253.25</v>
      </c>
      <c r="I17" s="10">
        <v>270.95347183821787</v>
      </c>
      <c r="J17" s="46">
        <v>234.65007476004436</v>
      </c>
      <c r="K17" s="46">
        <v>11.807265236396523</v>
      </c>
      <c r="L17" s="46">
        <v>2.845465362926173</v>
      </c>
      <c r="M17" s="10">
        <v>0.79821200510855683</v>
      </c>
      <c r="N17" s="46">
        <v>1.0081661457808246</v>
      </c>
      <c r="O17" s="46">
        <v>2.8920730905744709</v>
      </c>
      <c r="P17" s="46">
        <v>4.0075140889167189</v>
      </c>
      <c r="Q17" s="10">
        <v>2.4630541871921183</v>
      </c>
      <c r="R17" s="46">
        <v>32.774335542211908</v>
      </c>
    </row>
    <row r="18" spans="1:18" s="109" customFormat="1">
      <c r="A18" s="5" t="s">
        <v>29</v>
      </c>
      <c r="B18" s="22" t="s">
        <v>116</v>
      </c>
      <c r="C18" s="10">
        <v>191.30784477063165</v>
      </c>
      <c r="D18" s="23">
        <v>352.56410256410254</v>
      </c>
      <c r="E18" s="10">
        <v>579.83349735351226</v>
      </c>
      <c r="F18" s="46">
        <v>644.59794083148699</v>
      </c>
      <c r="G18" s="46">
        <v>646.82879794300402</v>
      </c>
      <c r="H18" s="46">
        <v>1030.75</v>
      </c>
      <c r="I18" s="10">
        <v>760.19696131869296</v>
      </c>
      <c r="J18" s="46">
        <v>1064.7277287416196</v>
      </c>
      <c r="K18" s="46">
        <v>1366.8793649198612</v>
      </c>
      <c r="L18" s="46">
        <v>1228.7236794453929</v>
      </c>
      <c r="M18" s="10">
        <v>1648.3077905491698</v>
      </c>
      <c r="N18" s="46">
        <v>1747.1519306381692</v>
      </c>
      <c r="O18" s="46">
        <v>2651.7681083212829</v>
      </c>
      <c r="P18" s="46">
        <v>2063.3688165309954</v>
      </c>
      <c r="Q18" s="10">
        <v>2010.8374384236456</v>
      </c>
      <c r="R18" s="46">
        <v>2154.7331403554936</v>
      </c>
    </row>
    <row r="19" spans="1:18" s="109" customFormat="1">
      <c r="A19" s="5" t="s">
        <v>27</v>
      </c>
      <c r="B19" s="22" t="s">
        <v>113</v>
      </c>
      <c r="C19" s="10">
        <v>0</v>
      </c>
      <c r="D19" s="110">
        <v>0</v>
      </c>
      <c r="E19" s="10">
        <v>126.0738888741123</v>
      </c>
      <c r="F19" s="46">
        <v>214.77909552977974</v>
      </c>
      <c r="G19" s="46">
        <v>274.53396185986713</v>
      </c>
      <c r="H19" s="46">
        <v>965.75</v>
      </c>
      <c r="I19" s="10">
        <v>1108.8290280959529</v>
      </c>
      <c r="J19" s="46">
        <v>1057.7340471711764</v>
      </c>
      <c r="K19" s="46">
        <v>1085.5147465206251</v>
      </c>
      <c r="L19" s="46">
        <v>657.04382016658906</v>
      </c>
      <c r="M19" s="10">
        <v>299.59557258407835</v>
      </c>
      <c r="N19" s="46">
        <v>284.806936183083</v>
      </c>
      <c r="O19" s="46">
        <v>0</v>
      </c>
      <c r="P19" s="46">
        <v>0</v>
      </c>
      <c r="Q19" s="10">
        <v>0</v>
      </c>
      <c r="R19" s="46">
        <v>0</v>
      </c>
    </row>
    <row r="20" spans="1:18" s="109" customFormat="1" ht="11.25" thickBot="1">
      <c r="A20" s="5" t="s">
        <v>33</v>
      </c>
      <c r="B20" s="22" t="s">
        <v>121</v>
      </c>
      <c r="C20" s="14">
        <v>373.71097003992759</v>
      </c>
      <c r="D20" s="25">
        <v>2276.1752136752134</v>
      </c>
      <c r="E20" s="14">
        <v>689.94866611697739</v>
      </c>
      <c r="F20" s="47">
        <v>351.36191841522219</v>
      </c>
      <c r="G20" s="47">
        <v>3212.9847868009429</v>
      </c>
      <c r="H20" s="47">
        <v>1949</v>
      </c>
      <c r="I20" s="14">
        <v>929.50996655870665</v>
      </c>
      <c r="J20" s="47">
        <v>1341.8222157912505</v>
      </c>
      <c r="K20" s="47">
        <v>2805.1047580766717</v>
      </c>
      <c r="L20" s="47">
        <v>3641.1609498680737</v>
      </c>
      <c r="M20" s="14">
        <v>5520.4342273307793</v>
      </c>
      <c r="N20" s="47">
        <v>6032.6141748160098</v>
      </c>
      <c r="O20" s="47">
        <v>7452.083607203891</v>
      </c>
      <c r="P20" s="47">
        <v>9038.4470882905443</v>
      </c>
      <c r="Q20" s="14">
        <v>8200.7389162561576</v>
      </c>
      <c r="R20" s="47">
        <v>8929.2122198033539</v>
      </c>
    </row>
    <row r="21" spans="1:18" s="109" customFormat="1" ht="11.25" thickBot="1">
      <c r="A21" s="6" t="s">
        <v>84</v>
      </c>
      <c r="B21" s="21" t="s">
        <v>147</v>
      </c>
      <c r="C21" s="15">
        <v>3144.5149800361933</v>
      </c>
      <c r="D21" s="26">
        <v>3269.764957264957</v>
      </c>
      <c r="E21" s="15">
        <v>2579.7271058861079</v>
      </c>
      <c r="F21" s="48">
        <v>2966.2452756418611</v>
      </c>
      <c r="G21" s="48">
        <v>6522.6590957788731</v>
      </c>
      <c r="H21" s="48">
        <v>6079</v>
      </c>
      <c r="I21" s="15">
        <v>4927.4560918450643</v>
      </c>
      <c r="J21" s="48">
        <v>9168.4753774176424</v>
      </c>
      <c r="K21" s="48">
        <v>8535.6478922775459</v>
      </c>
      <c r="L21" s="48">
        <v>10201.252004759686</v>
      </c>
      <c r="M21" s="15">
        <v>11358.556832694763</v>
      </c>
      <c r="N21" s="48">
        <v>13941.425546930133</v>
      </c>
      <c r="O21" s="48">
        <v>17637.702116471672</v>
      </c>
      <c r="P21" s="48">
        <v>17556.167814652472</v>
      </c>
      <c r="Q21" s="15">
        <v>17697.783251231529</v>
      </c>
      <c r="R21" s="48">
        <v>17583.07217530681</v>
      </c>
    </row>
    <row r="22" spans="1:18" s="109" customFormat="1" ht="11.25" thickBot="1">
      <c r="A22" s="5" t="s">
        <v>34</v>
      </c>
      <c r="B22" s="22" t="s">
        <v>122</v>
      </c>
      <c r="C22" s="14">
        <v>0</v>
      </c>
      <c r="D22" s="24">
        <v>0</v>
      </c>
      <c r="E22" s="14">
        <v>0</v>
      </c>
      <c r="F22" s="47">
        <v>0</v>
      </c>
      <c r="G22" s="47">
        <v>0</v>
      </c>
      <c r="H22" s="47">
        <v>0</v>
      </c>
      <c r="I22" s="14">
        <v>0</v>
      </c>
      <c r="J22" s="47">
        <v>0</v>
      </c>
      <c r="K22" s="47">
        <v>0</v>
      </c>
      <c r="L22" s="47">
        <v>0</v>
      </c>
      <c r="M22" s="14">
        <v>0</v>
      </c>
      <c r="N22" s="47" t="s">
        <v>231</v>
      </c>
      <c r="O22" s="47">
        <v>0</v>
      </c>
      <c r="P22" s="47">
        <v>0</v>
      </c>
      <c r="Q22" s="14">
        <v>0</v>
      </c>
      <c r="R22" s="47">
        <v>0</v>
      </c>
    </row>
    <row r="23" spans="1:18" s="109" customFormat="1" ht="11.25" thickBot="1">
      <c r="A23" s="6" t="s">
        <v>35</v>
      </c>
      <c r="B23" s="21" t="s">
        <v>123</v>
      </c>
      <c r="C23" s="15">
        <v>6000.9191968517507</v>
      </c>
      <c r="D23" s="26">
        <v>11649.572649572649</v>
      </c>
      <c r="E23" s="15">
        <v>13232.970715748597</v>
      </c>
      <c r="F23" s="48">
        <v>14789.261045223511</v>
      </c>
      <c r="G23" s="48">
        <v>19630.65138204414</v>
      </c>
      <c r="H23" s="48">
        <v>19100.5</v>
      </c>
      <c r="I23" s="15">
        <v>17561.945387997999</v>
      </c>
      <c r="J23" s="48">
        <v>20841.653402787826</v>
      </c>
      <c r="K23" s="48">
        <v>20284.379239310656</v>
      </c>
      <c r="L23" s="48">
        <v>22523.151740907444</v>
      </c>
      <c r="M23" s="15">
        <v>24037.356321839081</v>
      </c>
      <c r="N23" s="48">
        <v>25905.83728198407</v>
      </c>
      <c r="O23" s="48">
        <v>30115.682923622979</v>
      </c>
      <c r="P23" s="48">
        <v>29688.916718847839</v>
      </c>
      <c r="Q23" s="15">
        <v>29465.517241379312</v>
      </c>
      <c r="R23" s="48">
        <v>28848.831367670628</v>
      </c>
    </row>
    <row r="24" spans="1:18" s="109" customFormat="1">
      <c r="A24" s="5"/>
      <c r="B24" s="22"/>
      <c r="C24" s="102" t="s">
        <v>231</v>
      </c>
      <c r="D24" s="27" t="s">
        <v>231</v>
      </c>
      <c r="E24" s="102" t="s">
        <v>231</v>
      </c>
      <c r="F24" s="74" t="s">
        <v>231</v>
      </c>
      <c r="G24" s="74" t="s">
        <v>231</v>
      </c>
      <c r="H24" s="74" t="s">
        <v>231</v>
      </c>
      <c r="I24" s="102" t="s">
        <v>231</v>
      </c>
      <c r="J24" s="74" t="s">
        <v>231</v>
      </c>
      <c r="K24" s="74" t="s">
        <v>231</v>
      </c>
      <c r="L24" s="74" t="s">
        <v>231</v>
      </c>
      <c r="M24" s="102" t="s">
        <v>231</v>
      </c>
      <c r="N24" s="74" t="s">
        <v>231</v>
      </c>
      <c r="O24" s="74" t="s">
        <v>231</v>
      </c>
      <c r="P24" s="74" t="s">
        <v>231</v>
      </c>
      <c r="Q24" s="102" t="s">
        <v>231</v>
      </c>
      <c r="R24" s="74" t="s">
        <v>231</v>
      </c>
    </row>
    <row r="25" spans="1:18" s="109" customFormat="1">
      <c r="A25" s="6" t="s">
        <v>149</v>
      </c>
      <c r="B25" s="21" t="s">
        <v>138</v>
      </c>
      <c r="C25" s="102" t="s">
        <v>231</v>
      </c>
      <c r="D25" s="23" t="s">
        <v>231</v>
      </c>
      <c r="E25" s="102" t="s">
        <v>231</v>
      </c>
      <c r="F25" s="74" t="s">
        <v>231</v>
      </c>
      <c r="G25" s="74" t="s">
        <v>231</v>
      </c>
      <c r="H25" s="74" t="s">
        <v>231</v>
      </c>
      <c r="I25" s="102" t="s">
        <v>231</v>
      </c>
      <c r="J25" s="74" t="s">
        <v>231</v>
      </c>
      <c r="K25" s="74" t="s">
        <v>231</v>
      </c>
      <c r="L25" s="74" t="s">
        <v>231</v>
      </c>
      <c r="M25" s="102" t="s">
        <v>231</v>
      </c>
      <c r="N25" s="74" t="s">
        <v>231</v>
      </c>
      <c r="O25" s="74" t="s">
        <v>231</v>
      </c>
      <c r="P25" s="74" t="s">
        <v>231</v>
      </c>
      <c r="Q25" s="102" t="s">
        <v>231</v>
      </c>
      <c r="R25" s="74" t="s">
        <v>231</v>
      </c>
    </row>
    <row r="26" spans="1:18" s="109" customFormat="1" ht="21">
      <c r="A26" s="34" t="s">
        <v>36</v>
      </c>
      <c r="B26" s="62" t="s">
        <v>124</v>
      </c>
      <c r="C26" s="102" t="s">
        <v>231</v>
      </c>
      <c r="D26" s="23" t="s">
        <v>231</v>
      </c>
      <c r="E26" s="102" t="s">
        <v>231</v>
      </c>
      <c r="F26" s="74" t="s">
        <v>231</v>
      </c>
      <c r="G26" s="74" t="s">
        <v>231</v>
      </c>
      <c r="H26" s="74" t="s">
        <v>231</v>
      </c>
      <c r="I26" s="102" t="s">
        <v>231</v>
      </c>
      <c r="J26" s="74" t="s">
        <v>231</v>
      </c>
      <c r="K26" s="74" t="s">
        <v>231</v>
      </c>
      <c r="L26" s="74" t="s">
        <v>231</v>
      </c>
      <c r="M26" s="102" t="s">
        <v>231</v>
      </c>
      <c r="N26" s="74" t="s">
        <v>231</v>
      </c>
      <c r="O26" s="74" t="s">
        <v>231</v>
      </c>
      <c r="P26" s="74" t="s">
        <v>231</v>
      </c>
      <c r="Q26" s="102" t="s">
        <v>231</v>
      </c>
      <c r="R26" s="74" t="s">
        <v>231</v>
      </c>
    </row>
    <row r="27" spans="1:18" s="109" customFormat="1">
      <c r="A27" s="5" t="s">
        <v>37</v>
      </c>
      <c r="B27" s="22" t="s">
        <v>125</v>
      </c>
      <c r="C27" s="10">
        <v>1148.9960646884783</v>
      </c>
      <c r="D27" s="23">
        <v>1602.5641025641025</v>
      </c>
      <c r="E27" s="10">
        <v>1595.8720110647125</v>
      </c>
      <c r="F27" s="46">
        <v>1563.9254528867457</v>
      </c>
      <c r="G27" s="46">
        <v>1781.122776944504</v>
      </c>
      <c r="H27" s="46">
        <v>1662.5</v>
      </c>
      <c r="I27" s="10">
        <v>1766.8588882744821</v>
      </c>
      <c r="J27" s="46">
        <v>1618.193218540491</v>
      </c>
      <c r="K27" s="46">
        <v>1685.6755263025675</v>
      </c>
      <c r="L27" s="46">
        <v>1735.7338713849656</v>
      </c>
      <c r="M27" s="10">
        <v>1785.3341847594722</v>
      </c>
      <c r="N27" s="46">
        <v>1691.1987095473335</v>
      </c>
      <c r="O27" s="46">
        <v>1764.1645852504271</v>
      </c>
      <c r="P27" s="46">
        <v>1680.651221039449</v>
      </c>
      <c r="Q27" s="10">
        <v>1652.7093596059115</v>
      </c>
      <c r="R27" s="46">
        <v>1605.2247553886268</v>
      </c>
    </row>
    <row r="28" spans="1:18" s="109" customFormat="1" ht="21">
      <c r="A28" s="8" t="s">
        <v>38</v>
      </c>
      <c r="B28" s="58" t="s">
        <v>126</v>
      </c>
      <c r="C28" s="10">
        <v>0</v>
      </c>
      <c r="D28" s="23">
        <v>2458.6004273504273</v>
      </c>
      <c r="E28" s="10">
        <v>2448.3336436417799</v>
      </c>
      <c r="F28" s="46">
        <v>2399.3222989704159</v>
      </c>
      <c r="G28" s="46">
        <v>8587.6901649882147</v>
      </c>
      <c r="H28" s="46">
        <v>8015.75</v>
      </c>
      <c r="I28" s="10">
        <v>8442.7416594254428</v>
      </c>
      <c r="J28" s="46">
        <v>7732.3590411421401</v>
      </c>
      <c r="K28" s="46">
        <v>8054.8158569059942</v>
      </c>
      <c r="L28" s="46">
        <v>8294.0141755910809</v>
      </c>
      <c r="M28" s="10">
        <v>8531.023839931886</v>
      </c>
      <c r="N28" s="46">
        <v>8081.2077830426451</v>
      </c>
      <c r="O28" s="46">
        <v>8429.8672275535682</v>
      </c>
      <c r="P28" s="46">
        <v>8030.8077645585472</v>
      </c>
      <c r="Q28" s="10">
        <v>7897.2906403940897</v>
      </c>
      <c r="R28" s="46">
        <v>7670.390660510513</v>
      </c>
    </row>
    <row r="29" spans="1:18" s="109" customFormat="1" ht="21">
      <c r="A29" s="8" t="s">
        <v>39</v>
      </c>
      <c r="B29" s="58" t="s">
        <v>127</v>
      </c>
      <c r="C29" s="10">
        <v>0</v>
      </c>
      <c r="D29" s="23">
        <v>148.5042735042735</v>
      </c>
      <c r="E29" s="10">
        <v>164.64079580817619</v>
      </c>
      <c r="F29" s="46">
        <v>268.4738694122247</v>
      </c>
      <c r="G29" s="46">
        <v>44.728947932290552</v>
      </c>
      <c r="H29" s="46">
        <v>216.75</v>
      </c>
      <c r="I29" s="10">
        <v>293.59875714248096</v>
      </c>
      <c r="J29" s="46">
        <v>340.51994405054739</v>
      </c>
      <c r="K29" s="46">
        <v>224.58925790081898</v>
      </c>
      <c r="L29" s="46">
        <v>253.76377463914324</v>
      </c>
      <c r="M29" s="10">
        <v>381.27926777352064</v>
      </c>
      <c r="N29" s="46">
        <v>569.86591390261117</v>
      </c>
      <c r="O29" s="46">
        <v>454.84422242671224</v>
      </c>
      <c r="P29" s="46">
        <v>580.08766437069505</v>
      </c>
      <c r="Q29" s="10">
        <v>711.82266009852219</v>
      </c>
      <c r="R29" s="46">
        <v>620.55931676275679</v>
      </c>
    </row>
    <row r="30" spans="1:18" s="109" customFormat="1">
      <c r="A30" s="8" t="s">
        <v>40</v>
      </c>
      <c r="B30" s="58" t="s">
        <v>128</v>
      </c>
      <c r="C30" s="10">
        <v>0</v>
      </c>
      <c r="D30" s="77">
        <v>0</v>
      </c>
      <c r="E30" s="10">
        <v>445.24829108705484</v>
      </c>
      <c r="F30" s="46">
        <v>436.33520135540203</v>
      </c>
      <c r="G30" s="46">
        <v>524.96250267838013</v>
      </c>
      <c r="H30" s="46">
        <v>543.75</v>
      </c>
      <c r="I30" s="10">
        <v>629.06496037075078</v>
      </c>
      <c r="J30" s="46">
        <v>627.98437273911156</v>
      </c>
      <c r="K30" s="46">
        <v>707.93347736522139</v>
      </c>
      <c r="L30" s="46">
        <v>784.572404159553</v>
      </c>
      <c r="M30" s="10">
        <v>863.93146019582798</v>
      </c>
      <c r="N30" s="46">
        <v>872.5677991733038</v>
      </c>
      <c r="O30" s="46">
        <v>966.47824372288676</v>
      </c>
      <c r="P30" s="46">
        <v>934.75266123982465</v>
      </c>
      <c r="Q30" s="10">
        <v>933.00492610837443</v>
      </c>
      <c r="R30" s="46">
        <v>919.35599626803173</v>
      </c>
    </row>
    <row r="31" spans="1:18" s="109" customFormat="1">
      <c r="A31" s="5" t="s">
        <v>41</v>
      </c>
      <c r="B31" s="22" t="s">
        <v>129</v>
      </c>
      <c r="C31" s="10">
        <v>840.77787033579409</v>
      </c>
      <c r="D31" s="23">
        <v>2373.931623931624</v>
      </c>
      <c r="E31" s="10">
        <v>2364.0184057238607</v>
      </c>
      <c r="F31" s="46">
        <v>4504.8872670402707</v>
      </c>
      <c r="G31" s="46">
        <v>4614.5811013499033</v>
      </c>
      <c r="H31" s="46">
        <v>3923.75</v>
      </c>
      <c r="I31" s="10">
        <v>2306.922611054059</v>
      </c>
      <c r="J31" s="46">
        <v>3648.8713644913901</v>
      </c>
      <c r="K31" s="46">
        <v>4308.3957192383059</v>
      </c>
      <c r="L31" s="46">
        <v>4700.9674582233947</v>
      </c>
      <c r="M31" s="10">
        <v>5670.2320136228182</v>
      </c>
      <c r="N31" s="46">
        <v>6086.0469805423936</v>
      </c>
      <c r="O31" s="46">
        <v>7060.864992769817</v>
      </c>
      <c r="P31" s="46">
        <v>6502.1916092673764</v>
      </c>
      <c r="Q31" s="10">
        <v>7491.1330049261087</v>
      </c>
      <c r="R31" s="46">
        <v>7811.7748379225368</v>
      </c>
    </row>
    <row r="32" spans="1:18" s="109" customFormat="1" ht="11.25" thickBot="1">
      <c r="A32" s="5" t="s">
        <v>42</v>
      </c>
      <c r="B32" s="22" t="s">
        <v>130</v>
      </c>
      <c r="C32" s="14">
        <v>2436.1589061557465</v>
      </c>
      <c r="D32" s="25">
        <v>2262.2863247863247</v>
      </c>
      <c r="E32" s="14">
        <v>2232.8909221480435</v>
      </c>
      <c r="F32" s="47">
        <v>-142.05656197054606</v>
      </c>
      <c r="G32" s="47" t="s">
        <v>231</v>
      </c>
      <c r="H32" s="47" t="s">
        <v>231</v>
      </c>
      <c r="I32" s="14" t="s">
        <v>231</v>
      </c>
      <c r="J32" s="47" t="s">
        <v>231</v>
      </c>
      <c r="K32" s="47" t="s">
        <v>231</v>
      </c>
      <c r="L32" s="47" t="s">
        <v>231</v>
      </c>
      <c r="M32" s="14" t="s">
        <v>231</v>
      </c>
      <c r="N32" s="47" t="s">
        <v>231</v>
      </c>
      <c r="O32" s="47" t="s">
        <v>231</v>
      </c>
      <c r="P32" s="47" t="s">
        <v>231</v>
      </c>
      <c r="Q32" s="14" t="s">
        <v>231</v>
      </c>
      <c r="R32" s="47" t="s">
        <v>231</v>
      </c>
    </row>
    <row r="33" spans="1:18" s="109" customFormat="1" ht="32.25" thickBot="1">
      <c r="A33" s="34" t="s">
        <v>85</v>
      </c>
      <c r="B33" s="62" t="s">
        <v>131</v>
      </c>
      <c r="C33" s="15">
        <v>4425.9328411800188</v>
      </c>
      <c r="D33" s="26">
        <v>8846.1538461538457</v>
      </c>
      <c r="E33" s="15">
        <v>9251.004069473629</v>
      </c>
      <c r="F33" s="48">
        <v>9030.8875276945128</v>
      </c>
      <c r="G33" s="48">
        <v>15553.085493893293</v>
      </c>
      <c r="H33" s="48">
        <v>14362.5</v>
      </c>
      <c r="I33" s="15">
        <v>13439.186876267215</v>
      </c>
      <c r="J33" s="48">
        <v>13967.92794096368</v>
      </c>
      <c r="K33" s="48">
        <v>14981.409837712908</v>
      </c>
      <c r="L33" s="48">
        <v>15769.051683998137</v>
      </c>
      <c r="M33" s="15">
        <v>17231.800766283526</v>
      </c>
      <c r="N33" s="48">
        <v>17300.887186208289</v>
      </c>
      <c r="O33" s="48">
        <v>18676.219271723414</v>
      </c>
      <c r="P33" s="48">
        <v>17728.490920475891</v>
      </c>
      <c r="Q33" s="15">
        <v>18685.960591133007</v>
      </c>
      <c r="R33" s="48">
        <v>18627.305566852465</v>
      </c>
    </row>
    <row r="34" spans="1:18" s="109" customFormat="1" ht="11.25" thickBot="1">
      <c r="A34" s="5" t="s">
        <v>43</v>
      </c>
      <c r="B34" s="22" t="s">
        <v>132</v>
      </c>
      <c r="C34" s="14">
        <v>0</v>
      </c>
      <c r="D34" s="24">
        <v>0.53418803418803418</v>
      </c>
      <c r="E34" s="14">
        <v>-5.5855520387264939</v>
      </c>
      <c r="F34" s="47">
        <v>17.724488466049785</v>
      </c>
      <c r="G34" s="47">
        <v>23.837583029783588</v>
      </c>
      <c r="H34" s="47">
        <v>-0.75</v>
      </c>
      <c r="I34" s="14">
        <v>-4.4763936066566608</v>
      </c>
      <c r="J34" s="47">
        <v>-6.2701972700525728</v>
      </c>
      <c r="K34" s="47">
        <v>-8.7926443249761341</v>
      </c>
      <c r="L34" s="47">
        <v>239.27776915515545</v>
      </c>
      <c r="M34" s="14">
        <v>547.57343550447001</v>
      </c>
      <c r="N34" s="47">
        <v>782.33692912591994</v>
      </c>
      <c r="O34" s="47">
        <v>872.09149467595637</v>
      </c>
      <c r="P34" s="47">
        <v>1086.5372573575453</v>
      </c>
      <c r="Q34" s="14">
        <v>789.65517241379314</v>
      </c>
      <c r="R34" s="47">
        <v>775.34030286356779</v>
      </c>
    </row>
    <row r="35" spans="1:18" s="109" customFormat="1" ht="11.25" thickBot="1">
      <c r="A35" s="6" t="s">
        <v>89</v>
      </c>
      <c r="B35" s="21" t="s">
        <v>133</v>
      </c>
      <c r="C35" s="15">
        <v>4425.9328411800188</v>
      </c>
      <c r="D35" s="26">
        <v>8846.6880341880333</v>
      </c>
      <c r="E35" s="15">
        <v>9245.4185174349022</v>
      </c>
      <c r="F35" s="48">
        <v>9048.6120161605631</v>
      </c>
      <c r="G35" s="48">
        <v>15576.923076923076</v>
      </c>
      <c r="H35" s="48">
        <v>14361.75</v>
      </c>
      <c r="I35" s="15">
        <v>13434.710482660557</v>
      </c>
      <c r="J35" s="48">
        <v>13961.657743693628</v>
      </c>
      <c r="K35" s="48">
        <v>14972.617193387932</v>
      </c>
      <c r="L35" s="48">
        <v>16008.329453153292</v>
      </c>
      <c r="M35" s="15">
        <v>17779.374201787996</v>
      </c>
      <c r="N35" s="48">
        <v>18083.224115334207</v>
      </c>
      <c r="O35" s="48">
        <v>19548.310766399369</v>
      </c>
      <c r="P35" s="48">
        <v>18815.028177833436</v>
      </c>
      <c r="Q35" s="15">
        <v>19475.615763546801</v>
      </c>
      <c r="R35" s="48">
        <v>19402.645869716034</v>
      </c>
    </row>
    <row r="36" spans="1:18" s="109" customFormat="1">
      <c r="A36" s="5"/>
      <c r="B36" s="22"/>
      <c r="C36" s="102" t="s">
        <v>231</v>
      </c>
      <c r="D36" s="27" t="s">
        <v>231</v>
      </c>
      <c r="E36" s="102" t="s">
        <v>231</v>
      </c>
      <c r="F36" s="74" t="s">
        <v>231</v>
      </c>
      <c r="G36" s="74" t="s">
        <v>231</v>
      </c>
      <c r="H36" s="74" t="s">
        <v>231</v>
      </c>
      <c r="I36" s="102" t="s">
        <v>231</v>
      </c>
      <c r="J36" s="74" t="s">
        <v>231</v>
      </c>
      <c r="K36" s="74" t="s">
        <v>231</v>
      </c>
      <c r="L36" s="74" t="s">
        <v>231</v>
      </c>
      <c r="M36" s="102" t="s">
        <v>231</v>
      </c>
      <c r="N36" s="74" t="s">
        <v>231</v>
      </c>
      <c r="O36" s="74" t="s">
        <v>231</v>
      </c>
      <c r="P36" s="74" t="s">
        <v>231</v>
      </c>
      <c r="Q36" s="102" t="s">
        <v>231</v>
      </c>
      <c r="R36" s="74" t="s">
        <v>231</v>
      </c>
    </row>
    <row r="37" spans="1:18" s="109" customFormat="1">
      <c r="A37" s="6" t="s">
        <v>150</v>
      </c>
      <c r="B37" s="21" t="s">
        <v>134</v>
      </c>
      <c r="C37" s="102" t="s">
        <v>231</v>
      </c>
      <c r="D37" s="23" t="s">
        <v>231</v>
      </c>
      <c r="E37" s="102" t="s">
        <v>231</v>
      </c>
      <c r="F37" s="74" t="s">
        <v>231</v>
      </c>
      <c r="G37" s="74" t="s">
        <v>231</v>
      </c>
      <c r="H37" s="74" t="s">
        <v>231</v>
      </c>
      <c r="I37" s="102" t="s">
        <v>231</v>
      </c>
      <c r="J37" s="74" t="s">
        <v>231</v>
      </c>
      <c r="K37" s="74" t="s">
        <v>231</v>
      </c>
      <c r="L37" s="74" t="s">
        <v>231</v>
      </c>
      <c r="M37" s="102" t="s">
        <v>231</v>
      </c>
      <c r="N37" s="74" t="s">
        <v>231</v>
      </c>
      <c r="O37" s="74" t="s">
        <v>231</v>
      </c>
      <c r="P37" s="74" t="s">
        <v>231</v>
      </c>
      <c r="Q37" s="102" t="s">
        <v>231</v>
      </c>
      <c r="R37" s="74" t="s">
        <v>231</v>
      </c>
    </row>
    <row r="38" spans="1:18" s="109" customFormat="1">
      <c r="A38" s="6" t="s">
        <v>44</v>
      </c>
      <c r="B38" s="21" t="s">
        <v>137</v>
      </c>
      <c r="C38" s="102" t="s">
        <v>231</v>
      </c>
      <c r="D38" s="23" t="s">
        <v>231</v>
      </c>
      <c r="E38" s="102" t="s">
        <v>231</v>
      </c>
      <c r="F38" s="74" t="s">
        <v>231</v>
      </c>
      <c r="G38" s="74" t="s">
        <v>231</v>
      </c>
      <c r="H38" s="74" t="s">
        <v>231</v>
      </c>
      <c r="I38" s="102" t="s">
        <v>231</v>
      </c>
      <c r="J38" s="74"/>
      <c r="K38" s="74" t="s">
        <v>231</v>
      </c>
      <c r="L38" s="74" t="s">
        <v>231</v>
      </c>
      <c r="M38" s="102" t="s">
        <v>231</v>
      </c>
      <c r="N38" s="74" t="s">
        <v>231</v>
      </c>
      <c r="O38" s="74" t="s">
        <v>231</v>
      </c>
      <c r="P38" s="74" t="s">
        <v>231</v>
      </c>
      <c r="Q38" s="102" t="s">
        <v>231</v>
      </c>
      <c r="R38" s="74" t="s">
        <v>231</v>
      </c>
    </row>
    <row r="39" spans="1:18" s="109" customFormat="1" ht="21">
      <c r="A39" s="8" t="s">
        <v>45</v>
      </c>
      <c r="B39" s="58" t="s">
        <v>135</v>
      </c>
      <c r="C39" s="10">
        <v>467.92864734438285</v>
      </c>
      <c r="D39" s="23">
        <v>594.55128205128199</v>
      </c>
      <c r="E39" s="10">
        <v>887.83679548900182</v>
      </c>
      <c r="F39" s="46">
        <v>873.7130196793953</v>
      </c>
      <c r="G39" s="46">
        <v>942.25412470537822</v>
      </c>
      <c r="H39" s="46">
        <v>864</v>
      </c>
      <c r="I39" s="10">
        <v>628.53832582879113</v>
      </c>
      <c r="J39" s="46">
        <v>892</v>
      </c>
      <c r="K39" s="46">
        <v>935.53735617746065</v>
      </c>
      <c r="L39" s="46">
        <v>905.89270008795074</v>
      </c>
      <c r="M39" s="10">
        <v>933.37590464027244</v>
      </c>
      <c r="N39" s="46">
        <v>930.28531101925591</v>
      </c>
      <c r="O39" s="46">
        <v>1018.5355593532273</v>
      </c>
      <c r="P39" s="46">
        <v>960.80150281778333</v>
      </c>
      <c r="Q39" s="10">
        <v>722.41379310344837</v>
      </c>
      <c r="R39" s="46">
        <v>697.3517379966986</v>
      </c>
    </row>
    <row r="40" spans="1:18" s="109" customFormat="1" ht="11.25" thickBot="1">
      <c r="A40" s="5" t="s">
        <v>47</v>
      </c>
      <c r="B40" s="22" t="s">
        <v>139</v>
      </c>
      <c r="C40" s="14">
        <v>0</v>
      </c>
      <c r="D40" s="25">
        <v>0</v>
      </c>
      <c r="E40" s="14">
        <v>0</v>
      </c>
      <c r="F40" s="47">
        <v>0</v>
      </c>
      <c r="G40" s="47">
        <v>0</v>
      </c>
      <c r="H40" s="47">
        <v>0</v>
      </c>
      <c r="I40" s="14">
        <v>20.538747136424679</v>
      </c>
      <c r="J40" s="47">
        <v>16</v>
      </c>
      <c r="K40" s="47">
        <v>14.319449329246847</v>
      </c>
      <c r="L40" s="47">
        <v>19.659578871126286</v>
      </c>
      <c r="M40" s="14">
        <v>46.828437633035335</v>
      </c>
      <c r="N40" s="47">
        <v>30.244984373424739</v>
      </c>
      <c r="O40" s="47">
        <v>157.74944130406203</v>
      </c>
      <c r="P40" s="47">
        <v>143.2686286787727</v>
      </c>
      <c r="Q40" s="14">
        <v>11.330049261083746</v>
      </c>
      <c r="R40" s="47">
        <v>7.1768617975646514</v>
      </c>
    </row>
    <row r="41" spans="1:18" s="109" customFormat="1" ht="11.25" thickBot="1">
      <c r="A41" s="6" t="s">
        <v>86</v>
      </c>
      <c r="B41" s="21" t="s">
        <v>136</v>
      </c>
      <c r="C41" s="15">
        <v>467.92864734438285</v>
      </c>
      <c r="D41" s="30">
        <v>594.55128205128199</v>
      </c>
      <c r="E41" s="15">
        <v>887.83679548900182</v>
      </c>
      <c r="F41" s="48">
        <v>873.7130196793953</v>
      </c>
      <c r="G41" s="48">
        <v>942.25412470537822</v>
      </c>
      <c r="H41" s="48">
        <v>864</v>
      </c>
      <c r="I41" s="15">
        <v>649.07707296521585</v>
      </c>
      <c r="J41" s="48">
        <v>908.35624366951231</v>
      </c>
      <c r="K41" s="48">
        <v>949.85680550670759</v>
      </c>
      <c r="L41" s="48">
        <v>925.55227895907706</v>
      </c>
      <c r="M41" s="15">
        <v>980.20434227330782</v>
      </c>
      <c r="N41" s="48">
        <v>960.53029539268073</v>
      </c>
      <c r="O41" s="48">
        <v>1176.2850006572894</v>
      </c>
      <c r="P41" s="48">
        <v>1104.0701314965561</v>
      </c>
      <c r="Q41" s="15">
        <v>733.74384236453204</v>
      </c>
      <c r="R41" s="48">
        <v>704.52859979426319</v>
      </c>
    </row>
    <row r="42" spans="1:18" s="109" customFormat="1">
      <c r="A42" s="6"/>
      <c r="B42" s="21"/>
      <c r="C42" s="10" t="s">
        <v>231</v>
      </c>
      <c r="D42" s="27" t="s">
        <v>231</v>
      </c>
      <c r="E42" s="10" t="s">
        <v>231</v>
      </c>
      <c r="F42" s="46" t="s">
        <v>231</v>
      </c>
      <c r="G42" s="46" t="s">
        <v>231</v>
      </c>
      <c r="H42" s="46" t="s">
        <v>231</v>
      </c>
      <c r="I42" s="10" t="s">
        <v>231</v>
      </c>
      <c r="J42" s="46" t="s">
        <v>231</v>
      </c>
      <c r="K42" s="46" t="s">
        <v>231</v>
      </c>
      <c r="L42" s="46" t="s">
        <v>231</v>
      </c>
      <c r="M42" s="10" t="s">
        <v>231</v>
      </c>
      <c r="N42" s="46" t="s">
        <v>231</v>
      </c>
      <c r="O42" s="46" t="s">
        <v>231</v>
      </c>
      <c r="P42" s="46" t="s">
        <v>231</v>
      </c>
      <c r="Q42" s="10" t="s">
        <v>231</v>
      </c>
      <c r="R42" s="46" t="s">
        <v>231</v>
      </c>
    </row>
    <row r="43" spans="1:18" s="109" customFormat="1">
      <c r="A43" s="6" t="s">
        <v>46</v>
      </c>
      <c r="B43" s="21" t="s">
        <v>146</v>
      </c>
      <c r="C43" s="102" t="s">
        <v>231</v>
      </c>
      <c r="D43" s="23" t="s">
        <v>231</v>
      </c>
      <c r="E43" s="102" t="s">
        <v>231</v>
      </c>
      <c r="F43" s="74" t="s">
        <v>231</v>
      </c>
      <c r="G43" s="74" t="s">
        <v>231</v>
      </c>
      <c r="H43" s="74" t="s">
        <v>231</v>
      </c>
      <c r="I43" s="102" t="s">
        <v>231</v>
      </c>
      <c r="J43" s="74" t="s">
        <v>231</v>
      </c>
      <c r="K43" s="74" t="s">
        <v>231</v>
      </c>
      <c r="L43" s="74" t="s">
        <v>231</v>
      </c>
      <c r="M43" s="102" t="s">
        <v>231</v>
      </c>
      <c r="N43" s="74" t="s">
        <v>231</v>
      </c>
      <c r="O43" s="74" t="s">
        <v>231</v>
      </c>
      <c r="P43" s="74" t="s">
        <v>231</v>
      </c>
      <c r="Q43" s="102" t="s">
        <v>231</v>
      </c>
      <c r="R43" s="74" t="s">
        <v>231</v>
      </c>
    </row>
    <row r="44" spans="1:18" s="109" customFormat="1">
      <c r="A44" s="5" t="s">
        <v>47</v>
      </c>
      <c r="B44" s="22" t="s">
        <v>139</v>
      </c>
      <c r="C44" s="10">
        <v>0</v>
      </c>
      <c r="D44" s="11">
        <v>0</v>
      </c>
      <c r="E44" s="10">
        <v>412.00095752320664</v>
      </c>
      <c r="F44" s="46">
        <v>1413.5279551674703</v>
      </c>
      <c r="G44" s="87">
        <v>304.26398114420397</v>
      </c>
      <c r="H44" s="87">
        <v>0</v>
      </c>
      <c r="I44" s="10">
        <v>10.006056297232536</v>
      </c>
      <c r="J44" s="46">
        <v>9.1641344716152986</v>
      </c>
      <c r="K44" s="46">
        <v>9.5462995528312309</v>
      </c>
      <c r="L44" s="46">
        <v>11.899218790418542</v>
      </c>
      <c r="M44" s="85">
        <v>27.405278842060451</v>
      </c>
      <c r="N44" s="46">
        <v>34.02560742010283</v>
      </c>
      <c r="O44" s="46">
        <v>35.230708557907192</v>
      </c>
      <c r="P44" s="46">
        <v>26.549780839073261</v>
      </c>
      <c r="Q44" s="102">
        <v>141.87192118226602</v>
      </c>
      <c r="R44" s="46">
        <v>21.530585392693954</v>
      </c>
    </row>
    <row r="45" spans="1:18" s="109" customFormat="1">
      <c r="A45" s="5" t="s">
        <v>48</v>
      </c>
      <c r="B45" s="22" t="s">
        <v>140</v>
      </c>
      <c r="C45" s="10">
        <v>200.7870623043116</v>
      </c>
      <c r="D45" s="23">
        <v>701.3888888888888</v>
      </c>
      <c r="E45" s="10">
        <v>1361.5448041067107</v>
      </c>
      <c r="F45" s="87">
        <v>2149.0942265085364</v>
      </c>
      <c r="G45" s="87">
        <v>1911.2920505678167</v>
      </c>
      <c r="H45" s="87">
        <v>3014</v>
      </c>
      <c r="I45" s="85">
        <v>2486.2416725913054</v>
      </c>
      <c r="J45" s="87">
        <v>5120.3395552983166</v>
      </c>
      <c r="K45" s="46">
        <v>3476.8627845048486</v>
      </c>
      <c r="L45" s="87">
        <v>4526.6180350768273</v>
      </c>
      <c r="M45" s="85">
        <v>4164.0059599829719</v>
      </c>
      <c r="N45" s="87">
        <v>5734.1969956648854</v>
      </c>
      <c r="O45" s="46">
        <v>8348.363349546471</v>
      </c>
      <c r="P45" s="46">
        <v>7616.781465247338</v>
      </c>
      <c r="Q45" s="102">
        <v>7807.6354679802962</v>
      </c>
      <c r="R45" s="87">
        <v>6919.4516877586657</v>
      </c>
    </row>
    <row r="46" spans="1:18" s="109" customFormat="1">
      <c r="A46" s="5" t="s">
        <v>49</v>
      </c>
      <c r="B46" s="22" t="s">
        <v>141</v>
      </c>
      <c r="C46" s="10">
        <v>130.12380432597018</v>
      </c>
      <c r="D46" s="23">
        <v>214.74358974358972</v>
      </c>
      <c r="E46" s="85">
        <v>54.259648376200225</v>
      </c>
      <c r="F46" s="87">
        <v>59.950475693991919</v>
      </c>
      <c r="G46" s="87">
        <v>50.085708163702591</v>
      </c>
      <c r="H46" s="87">
        <v>39.5</v>
      </c>
      <c r="I46" s="85">
        <v>36.864417937172497</v>
      </c>
      <c r="J46" s="87">
        <v>38.585829354169675</v>
      </c>
      <c r="K46" s="87">
        <v>81.64598301763553</v>
      </c>
      <c r="L46" s="87">
        <v>205.39086346939831</v>
      </c>
      <c r="M46" s="85">
        <v>146.07279693486589</v>
      </c>
      <c r="N46" s="87">
        <v>184.74644621433612</v>
      </c>
      <c r="O46" s="87">
        <v>114.36834494544499</v>
      </c>
      <c r="P46" s="87">
        <v>421.28991859737005</v>
      </c>
      <c r="Q46" s="102">
        <v>647.29064039408877</v>
      </c>
      <c r="R46" s="87">
        <v>789.45479773211162</v>
      </c>
    </row>
    <row r="47" spans="1:18" s="109" customFormat="1">
      <c r="A47" s="5" t="s">
        <v>50</v>
      </c>
      <c r="B47" s="22" t="s">
        <v>142</v>
      </c>
      <c r="C47" s="85">
        <v>776.1468416970672</v>
      </c>
      <c r="D47" s="88">
        <v>1250</v>
      </c>
      <c r="E47" s="85">
        <v>1271.909992818576</v>
      </c>
      <c r="F47" s="87">
        <v>1244.363352013554</v>
      </c>
      <c r="G47" s="87">
        <v>845.83244053996145</v>
      </c>
      <c r="H47" s="87">
        <v>821.25</v>
      </c>
      <c r="I47" s="85">
        <v>945.04568554651507</v>
      </c>
      <c r="J47" s="87">
        <v>803.54989630058355</v>
      </c>
      <c r="K47" s="87">
        <v>793.85017334070244</v>
      </c>
      <c r="L47" s="87">
        <v>845.36189145843036</v>
      </c>
      <c r="M47" s="85">
        <v>932.04555129842493</v>
      </c>
      <c r="N47" s="87">
        <v>909.1138219578587</v>
      </c>
      <c r="O47" s="87">
        <v>865.78151702379387</v>
      </c>
      <c r="P47" s="87">
        <v>1635.817157169693</v>
      </c>
      <c r="Q47" s="102">
        <v>631.77339901477842</v>
      </c>
      <c r="R47" s="87">
        <v>947.82421473170496</v>
      </c>
    </row>
    <row r="48" spans="1:18" s="109" customFormat="1">
      <c r="A48" s="5" t="s">
        <v>81</v>
      </c>
      <c r="B48" s="22" t="s">
        <v>143</v>
      </c>
      <c r="C48" s="85">
        <v>0</v>
      </c>
      <c r="D48" s="88">
        <v>42.200854700854698</v>
      </c>
      <c r="E48" s="85">
        <v>0</v>
      </c>
      <c r="F48" s="87">
        <v>0</v>
      </c>
      <c r="G48" s="87">
        <v>0</v>
      </c>
      <c r="H48" s="87">
        <v>0</v>
      </c>
      <c r="I48" s="85">
        <v>0</v>
      </c>
      <c r="J48" s="87">
        <v>0</v>
      </c>
      <c r="K48" s="87">
        <v>0</v>
      </c>
      <c r="L48" s="87">
        <v>0</v>
      </c>
      <c r="M48" s="85">
        <v>0</v>
      </c>
      <c r="N48" s="87">
        <v>0</v>
      </c>
      <c r="O48" s="87">
        <v>0</v>
      </c>
      <c r="P48" s="87">
        <v>0</v>
      </c>
      <c r="Q48" s="102">
        <v>0</v>
      </c>
      <c r="R48" s="87">
        <v>0</v>
      </c>
    </row>
    <row r="49" spans="1:18" s="109" customFormat="1" ht="11.25" thickBot="1">
      <c r="A49" s="5" t="s">
        <v>209</v>
      </c>
      <c r="B49" s="22" t="s">
        <v>210</v>
      </c>
      <c r="C49" s="14" t="s">
        <v>231</v>
      </c>
      <c r="D49" s="25" t="s">
        <v>231</v>
      </c>
      <c r="E49" s="14" t="s">
        <v>231</v>
      </c>
      <c r="F49" s="47" t="s">
        <v>231</v>
      </c>
      <c r="G49" s="47" t="s">
        <v>231</v>
      </c>
      <c r="H49" s="47" t="s">
        <v>231</v>
      </c>
      <c r="I49" s="14" t="s">
        <v>231</v>
      </c>
      <c r="J49" s="68" t="s">
        <v>231</v>
      </c>
      <c r="K49" s="47" t="s">
        <v>231</v>
      </c>
      <c r="L49" s="47" t="s">
        <v>231</v>
      </c>
      <c r="M49" s="86">
        <v>8.2481907194550868</v>
      </c>
      <c r="N49" s="68">
        <v>0</v>
      </c>
      <c r="O49" s="47">
        <v>27.343236492704087</v>
      </c>
      <c r="P49" s="47">
        <v>69.380087664370691</v>
      </c>
      <c r="Q49" s="14">
        <v>27.586206896551726</v>
      </c>
      <c r="R49" s="68">
        <v>63.395612545154414</v>
      </c>
    </row>
    <row r="50" spans="1:18" s="109" customFormat="1" ht="11.25" thickBot="1">
      <c r="A50" s="6" t="s">
        <v>87</v>
      </c>
      <c r="B50" s="21" t="s">
        <v>144</v>
      </c>
      <c r="C50" s="15">
        <v>1107.057708327349</v>
      </c>
      <c r="D50" s="30">
        <v>2208.333333333333</v>
      </c>
      <c r="E50" s="15">
        <v>3099.7154028246932</v>
      </c>
      <c r="F50" s="48">
        <v>4866.936009383553</v>
      </c>
      <c r="G50" s="48">
        <v>3111.4741804156847</v>
      </c>
      <c r="H50" s="48">
        <v>3874.75</v>
      </c>
      <c r="I50" s="15">
        <v>3478.1578323722256</v>
      </c>
      <c r="J50" s="48">
        <v>5972</v>
      </c>
      <c r="K50" s="48">
        <v>4361.9052404160175</v>
      </c>
      <c r="L50" s="48">
        <v>5589.2700087950743</v>
      </c>
      <c r="M50" s="15">
        <v>5277.7777777777783</v>
      </c>
      <c r="N50" s="48">
        <v>6862.0828712571829</v>
      </c>
      <c r="O50" s="48">
        <v>9391.0871565663201</v>
      </c>
      <c r="P50" s="48">
        <v>9769.8184095178458</v>
      </c>
      <c r="Q50" s="15">
        <v>9256.1576354679819</v>
      </c>
      <c r="R50" s="48">
        <v>8741.6568981603305</v>
      </c>
    </row>
    <row r="51" spans="1:18" s="109" customFormat="1" ht="11.25" thickBot="1">
      <c r="A51" s="6" t="s">
        <v>88</v>
      </c>
      <c r="B51" s="21" t="s">
        <v>145</v>
      </c>
      <c r="C51" s="15">
        <v>1574.9863556717319</v>
      </c>
      <c r="D51" s="30">
        <v>2802.8846153846152</v>
      </c>
      <c r="E51" s="15">
        <v>3987.552198313695</v>
      </c>
      <c r="F51" s="48">
        <v>5740.6490290629481</v>
      </c>
      <c r="G51" s="48">
        <v>4053.7283051210629</v>
      </c>
      <c r="H51" s="48">
        <v>4738.75</v>
      </c>
      <c r="I51" s="15">
        <v>4127.234905337441</v>
      </c>
      <c r="J51" s="48">
        <v>6879.9956590941974</v>
      </c>
      <c r="K51" s="48">
        <v>5311.7620459227255</v>
      </c>
      <c r="L51" s="48">
        <v>6514.8222877541511</v>
      </c>
      <c r="M51" s="15">
        <v>6257.982120051086</v>
      </c>
      <c r="N51" s="48">
        <v>7822.6131666498641</v>
      </c>
      <c r="O51" s="48">
        <v>10567.37215722361</v>
      </c>
      <c r="P51" s="48">
        <v>10873.888541014401</v>
      </c>
      <c r="Q51" s="15">
        <v>9989.9014778325127</v>
      </c>
      <c r="R51" s="48">
        <v>9446.1854979545933</v>
      </c>
    </row>
    <row r="52" spans="1:18" s="109" customFormat="1">
      <c r="A52" s="35" t="s">
        <v>185</v>
      </c>
      <c r="B52" s="61" t="s">
        <v>186</v>
      </c>
      <c r="C52" s="36">
        <v>6000.9191968517507</v>
      </c>
      <c r="D52" s="37">
        <v>11649.572649572649</v>
      </c>
      <c r="E52" s="36">
        <v>13232.970715748597</v>
      </c>
      <c r="F52" s="65">
        <v>14789.261045223511</v>
      </c>
      <c r="G52" s="65">
        <v>19630.65138204414</v>
      </c>
      <c r="H52" s="65">
        <v>19100.5</v>
      </c>
      <c r="I52" s="36">
        <v>17561.945387997999</v>
      </c>
      <c r="J52" s="65">
        <v>20841.653402787826</v>
      </c>
      <c r="K52" s="65">
        <v>20284.379239310656</v>
      </c>
      <c r="L52" s="65">
        <v>22523.151740907444</v>
      </c>
      <c r="M52" s="36">
        <v>24037.356321839081</v>
      </c>
      <c r="N52" s="65">
        <v>25905.83728198407</v>
      </c>
      <c r="O52" s="65">
        <v>30115.682923622979</v>
      </c>
      <c r="P52" s="65">
        <v>29688.916718847839</v>
      </c>
      <c r="Q52" s="36">
        <v>29465.517241379312</v>
      </c>
      <c r="R52" s="65">
        <v>28848.831367670628</v>
      </c>
    </row>
    <row r="53" spans="1:18">
      <c r="C53" s="28"/>
      <c r="D53" s="28"/>
      <c r="E53" s="43"/>
      <c r="F53" s="43"/>
      <c r="G53" s="43"/>
      <c r="H53" s="43"/>
      <c r="I53" s="43"/>
      <c r="J53" s="43"/>
      <c r="K53" s="77"/>
      <c r="L53" s="84"/>
      <c r="M53" s="43"/>
      <c r="N53" s="43"/>
      <c r="O53" s="77"/>
      <c r="P53" s="77"/>
      <c r="Q53" s="84"/>
      <c r="R53" s="4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0D269-5BC9-472F-B9CB-A6FDA964187E}">
  <dimension ref="A1:U59"/>
  <sheetViews>
    <sheetView topLeftCell="B1" zoomScale="86" zoomScaleNormal="86" workbookViewId="0">
      <pane xSplit="1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B44" sqref="B44"/>
    </sheetView>
  </sheetViews>
  <sheetFormatPr defaultColWidth="9.140625" defaultRowHeight="10.5"/>
  <cols>
    <col min="1" max="1" width="34.28515625" style="40" hidden="1" customWidth="1"/>
    <col min="2" max="2" width="36.42578125" style="40" customWidth="1"/>
    <col min="3" max="13" width="11.42578125" style="40" bestFit="1" customWidth="1"/>
    <col min="14" max="15" width="11.42578125" style="78" bestFit="1" customWidth="1"/>
    <col min="16" max="17" width="11.42578125" style="40" bestFit="1" customWidth="1"/>
    <col min="18" max="19" width="11.42578125" style="78" bestFit="1" customWidth="1"/>
    <col min="20" max="20" width="11.42578125" style="70" bestFit="1" customWidth="1"/>
    <col min="21" max="21" width="11.42578125" style="78" bestFit="1" customWidth="1"/>
    <col min="22" max="16384" width="9.140625" style="40"/>
  </cols>
  <sheetData>
    <row r="1" spans="1:21" s="1" customFormat="1" ht="20.45" customHeight="1">
      <c r="A1" s="59" t="s">
        <v>225</v>
      </c>
      <c r="B1" s="56" t="s">
        <v>226</v>
      </c>
      <c r="C1" s="63">
        <v>42736</v>
      </c>
      <c r="D1" s="53">
        <v>42736</v>
      </c>
      <c r="E1" s="52">
        <v>43101</v>
      </c>
      <c r="F1" s="55">
        <v>43101</v>
      </c>
      <c r="G1" s="63">
        <v>43101</v>
      </c>
      <c r="H1" s="53">
        <v>43101</v>
      </c>
      <c r="I1" s="63">
        <v>43466</v>
      </c>
      <c r="J1" s="63">
        <v>43466</v>
      </c>
      <c r="K1" s="63">
        <v>43466</v>
      </c>
      <c r="L1" s="53">
        <v>43466</v>
      </c>
      <c r="M1" s="63">
        <v>43831</v>
      </c>
      <c r="N1" s="71">
        <v>43831</v>
      </c>
      <c r="O1" s="71">
        <v>43831</v>
      </c>
      <c r="P1" s="53">
        <v>43831</v>
      </c>
      <c r="Q1" s="63">
        <v>44197</v>
      </c>
      <c r="R1" s="71">
        <v>44197</v>
      </c>
      <c r="S1" s="71">
        <v>44197</v>
      </c>
      <c r="T1" s="103">
        <v>44197</v>
      </c>
      <c r="U1" s="71">
        <v>44562</v>
      </c>
    </row>
    <row r="2" spans="1:21" s="1" customFormat="1">
      <c r="A2" s="4"/>
      <c r="C2" s="2">
        <v>42916</v>
      </c>
      <c r="D2" s="3">
        <v>43100</v>
      </c>
      <c r="E2" s="2">
        <v>43190</v>
      </c>
      <c r="F2" s="1">
        <v>43281</v>
      </c>
      <c r="G2" s="2">
        <v>43373</v>
      </c>
      <c r="H2" s="3">
        <v>43465</v>
      </c>
      <c r="I2" s="2">
        <v>43555</v>
      </c>
      <c r="J2" s="2">
        <v>43646</v>
      </c>
      <c r="K2" s="2">
        <v>43738</v>
      </c>
      <c r="L2" s="3">
        <v>43830</v>
      </c>
      <c r="M2" s="2">
        <v>43921</v>
      </c>
      <c r="N2" s="72">
        <v>44012</v>
      </c>
      <c r="O2" s="72">
        <v>44104</v>
      </c>
      <c r="P2" s="3">
        <v>44196</v>
      </c>
      <c r="Q2" s="2">
        <v>44286</v>
      </c>
      <c r="R2" s="72">
        <v>44377</v>
      </c>
      <c r="S2" s="72">
        <v>44469</v>
      </c>
      <c r="T2" s="107">
        <v>44561</v>
      </c>
      <c r="U2" s="72">
        <v>44651</v>
      </c>
    </row>
    <row r="3" spans="1:21" s="1" customFormat="1" ht="21">
      <c r="A3" s="4"/>
      <c r="C3" s="64" t="s">
        <v>179</v>
      </c>
      <c r="D3" s="3"/>
      <c r="E3" s="45" t="s">
        <v>179</v>
      </c>
      <c r="G3" s="64" t="s">
        <v>179</v>
      </c>
      <c r="H3" s="3"/>
      <c r="I3" s="64" t="s">
        <v>179</v>
      </c>
      <c r="J3" s="64" t="s">
        <v>179</v>
      </c>
      <c r="K3" s="64" t="s">
        <v>179</v>
      </c>
      <c r="L3" s="3"/>
      <c r="M3" s="64" t="s">
        <v>179</v>
      </c>
      <c r="N3" s="64" t="s">
        <v>179</v>
      </c>
      <c r="O3" s="64" t="s">
        <v>179</v>
      </c>
      <c r="P3" s="3"/>
      <c r="Q3" s="64" t="s">
        <v>179</v>
      </c>
      <c r="R3" s="64" t="s">
        <v>179</v>
      </c>
      <c r="S3" s="64" t="s">
        <v>179</v>
      </c>
      <c r="T3" s="98"/>
      <c r="U3" s="64" t="s">
        <v>179</v>
      </c>
    </row>
    <row r="4" spans="1:21" s="1" customFormat="1" ht="11.25" thickBot="1">
      <c r="A4" s="4"/>
      <c r="C4" s="47"/>
      <c r="D4" s="14"/>
      <c r="E4" s="47"/>
      <c r="F4" s="68"/>
      <c r="G4" s="68"/>
      <c r="H4" s="14"/>
      <c r="I4" s="47"/>
      <c r="J4" s="47"/>
      <c r="K4" s="47"/>
      <c r="L4" s="14"/>
      <c r="M4" s="47"/>
      <c r="N4" s="47"/>
      <c r="O4" s="47"/>
      <c r="P4" s="14"/>
      <c r="Q4" s="47"/>
      <c r="R4" s="47"/>
      <c r="S4" s="47"/>
      <c r="T4" s="100"/>
      <c r="U4" s="47"/>
    </row>
    <row r="5" spans="1:21" s="78" customFormat="1" ht="11.25" thickBot="1">
      <c r="A5" s="34" t="s">
        <v>9</v>
      </c>
      <c r="B5" s="62" t="s">
        <v>151</v>
      </c>
      <c r="C5" s="48">
        <v>860.64101028422806</v>
      </c>
      <c r="D5" s="15">
        <v>2811.1101712647414</v>
      </c>
      <c r="E5" s="48">
        <v>3138.275370160854</v>
      </c>
      <c r="F5" s="69">
        <v>3000.3836080946044</v>
      </c>
      <c r="G5" s="48">
        <v>2866.7542559683179</v>
      </c>
      <c r="H5" s="15">
        <v>2873.5275241703416</v>
      </c>
      <c r="I5" s="48">
        <v>-153.58316665051237</v>
      </c>
      <c r="J5" s="48">
        <v>-337.94054847241381</v>
      </c>
      <c r="K5" s="48">
        <v>-815.85148987233799</v>
      </c>
      <c r="L5" s="15">
        <v>-2908.9868494647435</v>
      </c>
      <c r="M5" s="48">
        <v>1964.5840294019376</v>
      </c>
      <c r="N5" s="48">
        <v>2589.8725993219664</v>
      </c>
      <c r="O5" s="48">
        <v>3352.8135715778712</v>
      </c>
      <c r="P5" s="15">
        <v>4668.1535391477873</v>
      </c>
      <c r="Q5" s="48">
        <v>1305.87587316297</v>
      </c>
      <c r="R5" s="48">
        <v>3046.4370085681039</v>
      </c>
      <c r="S5" s="48">
        <v>4090.4685822048773</v>
      </c>
      <c r="T5" s="15">
        <v>5651.8822406274994</v>
      </c>
      <c r="U5" s="48">
        <v>696.71934290792058</v>
      </c>
    </row>
    <row r="6" spans="1:21" s="78" customFormat="1">
      <c r="A6" s="34" t="s">
        <v>51</v>
      </c>
      <c r="B6" s="62" t="s">
        <v>152</v>
      </c>
      <c r="C6" s="79">
        <v>71.613135063912793</v>
      </c>
      <c r="D6" s="104">
        <v>-585.5143952311206</v>
      </c>
      <c r="E6" s="79">
        <v>-1429.6817354518175</v>
      </c>
      <c r="F6" s="111">
        <v>-1084.9005223700349</v>
      </c>
      <c r="G6" s="79">
        <v>-1312.4696447029226</v>
      </c>
      <c r="H6" s="104">
        <v>-162.86082990014424</v>
      </c>
      <c r="I6" s="79">
        <v>442.50984676929039</v>
      </c>
      <c r="J6" s="79">
        <v>16.343458662472429</v>
      </c>
      <c r="K6" s="79">
        <v>1650.1799991325342</v>
      </c>
      <c r="L6" s="104">
        <v>3680.8491265495127</v>
      </c>
      <c r="M6" s="79">
        <v>-739.72602739726017</v>
      </c>
      <c r="N6" s="79">
        <v>702.23717911524079</v>
      </c>
      <c r="O6" s="79">
        <v>1415.9656982097765</v>
      </c>
      <c r="P6" s="104">
        <v>1390.9443063099595</v>
      </c>
      <c r="Q6" s="79">
        <v>63.733247073428743</v>
      </c>
      <c r="R6" s="79">
        <v>923.98011353619404</v>
      </c>
      <c r="S6" s="79">
        <v>2583.0954189475892</v>
      </c>
      <c r="T6" s="104">
        <v>2128.0026833862271</v>
      </c>
      <c r="U6" s="79">
        <v>925.35664537201592</v>
      </c>
    </row>
    <row r="7" spans="1:21" s="78" customFormat="1">
      <c r="A7" s="112" t="s">
        <v>78</v>
      </c>
      <c r="B7" s="113" t="s">
        <v>132</v>
      </c>
      <c r="C7" s="80">
        <v>0</v>
      </c>
      <c r="D7" s="10">
        <v>0</v>
      </c>
      <c r="E7" s="80">
        <v>0</v>
      </c>
      <c r="F7" s="114">
        <v>0</v>
      </c>
      <c r="G7" s="80">
        <v>0</v>
      </c>
      <c r="H7" s="10">
        <v>5.7967414032254734</v>
      </c>
      <c r="I7" s="80">
        <v>0</v>
      </c>
      <c r="J7" s="80">
        <v>0</v>
      </c>
      <c r="K7" s="80">
        <v>0</v>
      </c>
      <c r="L7" s="10">
        <v>0</v>
      </c>
      <c r="M7" s="80">
        <v>0</v>
      </c>
      <c r="N7" s="80">
        <v>0</v>
      </c>
      <c r="O7" s="80">
        <v>0</v>
      </c>
      <c r="P7" s="10">
        <v>0</v>
      </c>
      <c r="Q7" s="80">
        <v>0</v>
      </c>
      <c r="R7" s="80">
        <v>0</v>
      </c>
      <c r="S7" s="80">
        <v>0</v>
      </c>
      <c r="T7" s="10">
        <v>0</v>
      </c>
      <c r="U7" s="80">
        <v>0</v>
      </c>
    </row>
    <row r="8" spans="1:21" s="78" customFormat="1" ht="21">
      <c r="A8" s="8" t="s">
        <v>52</v>
      </c>
      <c r="B8" s="58" t="s">
        <v>101</v>
      </c>
      <c r="C8" s="80">
        <v>0</v>
      </c>
      <c r="D8" s="102">
        <v>0</v>
      </c>
      <c r="E8" s="80">
        <v>0</v>
      </c>
      <c r="F8" s="114">
        <v>0.56830828830279467</v>
      </c>
      <c r="G8" s="80">
        <v>1.961419195755862</v>
      </c>
      <c r="H8" s="10">
        <v>12.697624026112942</v>
      </c>
      <c r="I8" s="80">
        <v>-57.362387544167277</v>
      </c>
      <c r="J8" s="80">
        <v>-65.637438821865075</v>
      </c>
      <c r="K8" s="80">
        <v>5.2047941937629219</v>
      </c>
      <c r="L8" s="10">
        <v>17.169838317355843</v>
      </c>
      <c r="M8" s="80">
        <v>0</v>
      </c>
      <c r="N8" s="80">
        <v>0</v>
      </c>
      <c r="O8" s="80">
        <v>0</v>
      </c>
      <c r="P8" s="10">
        <v>0</v>
      </c>
      <c r="Q8" s="80">
        <v>0</v>
      </c>
      <c r="R8" s="80">
        <v>0</v>
      </c>
      <c r="S8" s="80">
        <v>0</v>
      </c>
      <c r="T8" s="10">
        <v>0</v>
      </c>
      <c r="U8" s="80">
        <v>0</v>
      </c>
    </row>
    <row r="9" spans="1:21" s="78" customFormat="1">
      <c r="A9" s="8" t="s">
        <v>53</v>
      </c>
      <c r="B9" s="58" t="s">
        <v>153</v>
      </c>
      <c r="C9" s="80">
        <v>524.13627885487438</v>
      </c>
      <c r="D9" s="10">
        <v>1309.6610765593907</v>
      </c>
      <c r="E9" s="80">
        <v>497.61424565891087</v>
      </c>
      <c r="F9" s="114">
        <v>746.75709082987214</v>
      </c>
      <c r="G9" s="80">
        <v>986.31365272294784</v>
      </c>
      <c r="H9" s="10">
        <v>1195.7849408939405</v>
      </c>
      <c r="I9" s="80">
        <v>222.31229458361602</v>
      </c>
      <c r="J9" s="80">
        <v>591.52776191271187</v>
      </c>
      <c r="K9" s="80">
        <v>1084.6791099801928</v>
      </c>
      <c r="L9" s="10">
        <v>1723.747707436361</v>
      </c>
      <c r="M9" s="80">
        <v>651.5202138322752</v>
      </c>
      <c r="N9" s="80">
        <v>1413.426390258863</v>
      </c>
      <c r="O9" s="80">
        <v>2294.7795974397941</v>
      </c>
      <c r="P9" s="10">
        <v>3231.8774077196426</v>
      </c>
      <c r="Q9" s="80">
        <v>840.59694185324747</v>
      </c>
      <c r="R9" s="80">
        <v>1705.9518352667394</v>
      </c>
      <c r="S9" s="80">
        <v>2513.6855339322665</v>
      </c>
      <c r="T9" s="10">
        <v>3266.7647134711146</v>
      </c>
      <c r="U9" s="80">
        <v>758.20164273019839</v>
      </c>
    </row>
    <row r="10" spans="1:21" s="78" customFormat="1">
      <c r="A10" s="8" t="s">
        <v>54</v>
      </c>
      <c r="B10" s="58" t="s">
        <v>154</v>
      </c>
      <c r="C10" s="80">
        <v>0</v>
      </c>
      <c r="D10" s="10">
        <v>0</v>
      </c>
      <c r="E10" s="80">
        <v>37.483398101234691</v>
      </c>
      <c r="F10" s="114">
        <v>0.85246243245419195</v>
      </c>
      <c r="G10" s="80">
        <v>-61.924806037435076</v>
      </c>
      <c r="H10" s="10">
        <v>147.12681751996081</v>
      </c>
      <c r="I10" s="80">
        <v>80.888896721268139</v>
      </c>
      <c r="J10" s="80">
        <v>-95.951918599031686</v>
      </c>
      <c r="K10" s="80">
        <v>-156.14382581288766</v>
      </c>
      <c r="L10" s="10">
        <v>-125.39184952978057</v>
      </c>
      <c r="M10" s="80">
        <v>14.533912462412292</v>
      </c>
      <c r="N10" s="80">
        <v>123.09044039024228</v>
      </c>
      <c r="O10" s="80">
        <v>129.140139082687</v>
      </c>
      <c r="P10" s="10">
        <v>-65.308561610944523</v>
      </c>
      <c r="Q10" s="80">
        <v>-107.00890866649765</v>
      </c>
      <c r="R10" s="80">
        <v>-3.1733718839251082</v>
      </c>
      <c r="S10" s="80">
        <v>28.549726289321356</v>
      </c>
      <c r="T10" s="10">
        <v>-5.9344118481822639</v>
      </c>
      <c r="U10" s="80">
        <v>-32.182141313223497</v>
      </c>
    </row>
    <row r="11" spans="1:21" s="78" customFormat="1">
      <c r="A11" s="8" t="s">
        <v>55</v>
      </c>
      <c r="B11" s="58" t="s">
        <v>155</v>
      </c>
      <c r="C11" s="80">
        <v>0</v>
      </c>
      <c r="D11" s="10">
        <v>0</v>
      </c>
      <c r="E11" s="80">
        <v>0</v>
      </c>
      <c r="F11" s="114">
        <v>0</v>
      </c>
      <c r="G11" s="80">
        <v>0.28020274225083747</v>
      </c>
      <c r="H11" s="10">
        <v>-0.8281059147464962</v>
      </c>
      <c r="I11" s="80">
        <v>18.768338781732151</v>
      </c>
      <c r="J11" s="80">
        <v>40.331438312230354</v>
      </c>
      <c r="K11" s="80">
        <v>37.734757904781183</v>
      </c>
      <c r="L11" s="10">
        <v>36.681018223442031</v>
      </c>
      <c r="M11" s="80">
        <v>6.0140327430671556</v>
      </c>
      <c r="N11" s="80">
        <v>12.930712929884038</v>
      </c>
      <c r="O11" s="80">
        <v>18.557539671331003</v>
      </c>
      <c r="P11" s="10">
        <v>11.781152290601757</v>
      </c>
      <c r="Q11" s="80">
        <v>4.9832580016261154</v>
      </c>
      <c r="R11" s="80">
        <v>8.4623250238002896</v>
      </c>
      <c r="S11" s="80">
        <v>13.358128814269625</v>
      </c>
      <c r="T11" s="10">
        <v>24.769719018499885</v>
      </c>
      <c r="U11" s="80">
        <v>-5.0434699072962195</v>
      </c>
    </row>
    <row r="12" spans="1:21" s="78" customFormat="1" ht="21">
      <c r="A12" s="8" t="s">
        <v>203</v>
      </c>
      <c r="B12" s="58" t="s">
        <v>204</v>
      </c>
      <c r="C12" s="80" t="s">
        <v>231</v>
      </c>
      <c r="D12" s="10" t="s">
        <v>231</v>
      </c>
      <c r="E12" s="80" t="s">
        <v>231</v>
      </c>
      <c r="F12" s="114" t="s">
        <v>231</v>
      </c>
      <c r="G12" s="80" t="s">
        <v>231</v>
      </c>
      <c r="H12" s="10" t="s">
        <v>231</v>
      </c>
      <c r="I12" s="80" t="s">
        <v>231</v>
      </c>
      <c r="J12" s="80" t="s">
        <v>231</v>
      </c>
      <c r="K12" s="80" t="s">
        <v>231</v>
      </c>
      <c r="L12" s="10">
        <v>1568.9590135147439</v>
      </c>
      <c r="M12" s="80">
        <v>0</v>
      </c>
      <c r="N12" s="80">
        <v>-98.96968742488167</v>
      </c>
      <c r="O12" s="80">
        <v>0</v>
      </c>
      <c r="P12" s="10">
        <v>937.88216713442671</v>
      </c>
      <c r="Q12" s="80">
        <v>0</v>
      </c>
      <c r="R12" s="80">
        <v>0</v>
      </c>
      <c r="S12" s="80">
        <v>0</v>
      </c>
      <c r="T12" s="10">
        <v>0</v>
      </c>
      <c r="U12" s="80">
        <v>0</v>
      </c>
    </row>
    <row r="13" spans="1:21" s="78" customFormat="1">
      <c r="A13" s="8" t="s">
        <v>56</v>
      </c>
      <c r="B13" s="58" t="s">
        <v>156</v>
      </c>
      <c r="C13" s="80">
        <v>-379.62661920977428</v>
      </c>
      <c r="D13" s="10">
        <v>-1819.0479158412097</v>
      </c>
      <c r="E13" s="80">
        <v>3921.5898470165771</v>
      </c>
      <c r="F13" s="114">
        <v>3811.9278437909948</v>
      </c>
      <c r="G13" s="80">
        <v>2842.9370228769967</v>
      </c>
      <c r="H13" s="10">
        <v>3237.6180913538847</v>
      </c>
      <c r="I13" s="80">
        <v>-553.26947986148434</v>
      </c>
      <c r="J13" s="80">
        <v>-879.64712188178225</v>
      </c>
      <c r="K13" s="80">
        <v>-1276.9962554397327</v>
      </c>
      <c r="L13" s="10">
        <v>-1015.6219513781397</v>
      </c>
      <c r="M13" s="80">
        <v>-4290.0100233879048</v>
      </c>
      <c r="N13" s="80">
        <v>-2106.9602049020664</v>
      </c>
      <c r="O13" s="80">
        <v>-3264.0932791765767</v>
      </c>
      <c r="P13" s="10">
        <v>-2788.0353007715375</v>
      </c>
      <c r="Q13" s="80">
        <v>-2510.5129258718516</v>
      </c>
      <c r="R13" s="80">
        <v>-4811.6251190014455</v>
      </c>
      <c r="S13" s="80">
        <v>-3560.3342151444513</v>
      </c>
      <c r="T13" s="10">
        <v>-4707.0206672343056</v>
      </c>
      <c r="U13" s="80">
        <v>603.77539747346168</v>
      </c>
    </row>
    <row r="14" spans="1:21" s="78" customFormat="1" ht="21">
      <c r="A14" s="8" t="s">
        <v>57</v>
      </c>
      <c r="B14" s="58" t="s">
        <v>157</v>
      </c>
      <c r="C14" s="80">
        <v>1.7967453241841922</v>
      </c>
      <c r="D14" s="10">
        <v>188.31553313774637</v>
      </c>
      <c r="E14" s="80">
        <v>-5284.2736976732749</v>
      </c>
      <c r="F14" s="114">
        <v>-5372.2182493263172</v>
      </c>
      <c r="G14" s="80">
        <v>-4664.25484750744</v>
      </c>
      <c r="H14" s="10">
        <v>-4386.7530657171055</v>
      </c>
      <c r="I14" s="80">
        <v>824.22084959775839</v>
      </c>
      <c r="J14" s="80">
        <v>555.15038618011192</v>
      </c>
      <c r="K14" s="80">
        <v>1837.2923503983113</v>
      </c>
      <c r="L14" s="10">
        <v>1251.3170046436608</v>
      </c>
      <c r="M14" s="80">
        <v>2876.4617440694951</v>
      </c>
      <c r="N14" s="80">
        <v>973.03614797377384</v>
      </c>
      <c r="O14" s="80">
        <v>1954.8969872950058</v>
      </c>
      <c r="P14" s="10">
        <v>1562.0271265300023</v>
      </c>
      <c r="Q14" s="80">
        <v>1881.5733107192502</v>
      </c>
      <c r="R14" s="80">
        <v>4347.2550333204044</v>
      </c>
      <c r="S14" s="80">
        <v>3995.6520600330027</v>
      </c>
      <c r="T14" s="10">
        <v>4041.5924865185643</v>
      </c>
      <c r="U14" s="80">
        <v>-303.80902060617706</v>
      </c>
    </row>
    <row r="15" spans="1:21" s="78" customFormat="1">
      <c r="A15" s="8" t="s">
        <v>201</v>
      </c>
      <c r="B15" s="58" t="s">
        <v>202</v>
      </c>
      <c r="C15" s="80">
        <v>0</v>
      </c>
      <c r="D15" s="10">
        <v>0</v>
      </c>
      <c r="E15" s="80">
        <v>0</v>
      </c>
      <c r="F15" s="114">
        <v>0</v>
      </c>
      <c r="G15" s="80">
        <v>0</v>
      </c>
      <c r="H15" s="10">
        <v>0</v>
      </c>
      <c r="I15" s="80">
        <v>0</v>
      </c>
      <c r="J15" s="80">
        <v>0</v>
      </c>
      <c r="K15" s="80">
        <v>0</v>
      </c>
      <c r="L15" s="10">
        <v>145.16317850128124</v>
      </c>
      <c r="M15" s="80">
        <v>34.580688272636145</v>
      </c>
      <c r="N15" s="80">
        <v>70.124250888986509</v>
      </c>
      <c r="O15" s="80">
        <v>107.53204494483582</v>
      </c>
      <c r="P15" s="10">
        <v>142.91049952512566</v>
      </c>
      <c r="Q15" s="80">
        <v>36.718743169876646</v>
      </c>
      <c r="R15" s="80">
        <v>73.780896301258764</v>
      </c>
      <c r="S15" s="80">
        <v>109.74619555252887</v>
      </c>
      <c r="T15" s="10">
        <v>132.10516809866604</v>
      </c>
      <c r="U15" s="80">
        <v>0</v>
      </c>
    </row>
    <row r="16" spans="1:21" s="78" customFormat="1">
      <c r="A16" s="8" t="s">
        <v>195</v>
      </c>
      <c r="B16" s="58" t="s">
        <v>200</v>
      </c>
      <c r="C16" s="80">
        <v>0</v>
      </c>
      <c r="D16" s="10">
        <v>0</v>
      </c>
      <c r="E16" s="80">
        <v>0</v>
      </c>
      <c r="F16" s="114">
        <v>0</v>
      </c>
      <c r="G16" s="80">
        <v>0</v>
      </c>
      <c r="H16" s="10">
        <v>0</v>
      </c>
      <c r="I16" s="80">
        <v>0</v>
      </c>
      <c r="J16" s="80">
        <v>75.390793184953466</v>
      </c>
      <c r="K16" s="80">
        <v>130.38009455376118</v>
      </c>
      <c r="L16" s="10">
        <v>186.00658177135497</v>
      </c>
      <c r="M16" s="80">
        <v>53.875709989976606</v>
      </c>
      <c r="N16" s="80">
        <v>106.67838167154331</v>
      </c>
      <c r="O16" s="80">
        <v>163.71308970324887</v>
      </c>
      <c r="P16" s="10">
        <v>219.7441014203545</v>
      </c>
      <c r="Q16" s="80">
        <v>56.389498439453419</v>
      </c>
      <c r="R16" s="80">
        <v>113.44804485032262</v>
      </c>
      <c r="S16" s="80">
        <v>127.03318578276016</v>
      </c>
      <c r="T16" s="10">
        <v>139.58768738550455</v>
      </c>
      <c r="U16" s="80">
        <v>13.20908785244248</v>
      </c>
    </row>
    <row r="17" spans="1:21" s="78" customFormat="1">
      <c r="A17" s="8" t="s">
        <v>211</v>
      </c>
      <c r="B17" s="58" t="s">
        <v>212</v>
      </c>
      <c r="C17" s="80" t="s">
        <v>231</v>
      </c>
      <c r="D17" s="10" t="s">
        <v>231</v>
      </c>
      <c r="E17" s="80" t="s">
        <v>231</v>
      </c>
      <c r="F17" s="114" t="s">
        <v>231</v>
      </c>
      <c r="G17" s="80" t="s">
        <v>231</v>
      </c>
      <c r="H17" s="10" t="s">
        <v>231</v>
      </c>
      <c r="I17" s="80" t="s">
        <v>231</v>
      </c>
      <c r="J17" s="80" t="s">
        <v>231</v>
      </c>
      <c r="K17" s="80" t="s">
        <v>231</v>
      </c>
      <c r="L17" s="10" t="s">
        <v>231</v>
      </c>
      <c r="M17" s="80" t="s">
        <v>231</v>
      </c>
      <c r="N17" s="80" t="s">
        <v>231</v>
      </c>
      <c r="O17" s="80" t="s">
        <v>231</v>
      </c>
      <c r="P17" s="10">
        <v>-1660.3741369558952</v>
      </c>
      <c r="Q17" s="80" t="s">
        <v>231</v>
      </c>
      <c r="R17" s="80" t="s">
        <v>231</v>
      </c>
      <c r="S17" s="80" t="s">
        <v>231</v>
      </c>
      <c r="T17" s="10">
        <v>0</v>
      </c>
      <c r="U17" s="80">
        <v>0</v>
      </c>
    </row>
    <row r="18" spans="1:21" s="78" customFormat="1">
      <c r="A18" s="8" t="s">
        <v>58</v>
      </c>
      <c r="B18" s="58" t="s">
        <v>158</v>
      </c>
      <c r="C18" s="80">
        <v>-74.949947808826295</v>
      </c>
      <c r="D18" s="10">
        <v>-268.71691678946502</v>
      </c>
      <c r="E18" s="80">
        <v>-602.0955285552659</v>
      </c>
      <c r="F18" s="114">
        <v>-311.71709613408285</v>
      </c>
      <c r="G18" s="80">
        <v>-417.7822886959986</v>
      </c>
      <c r="H18" s="10">
        <v>-463.18724164820685</v>
      </c>
      <c r="I18" s="80">
        <v>-93.048665509432624</v>
      </c>
      <c r="J18" s="80">
        <v>-204.8204416248561</v>
      </c>
      <c r="K18" s="80">
        <v>-75.989995228938653</v>
      </c>
      <c r="L18" s="10">
        <v>-107.18141495076679</v>
      </c>
      <c r="M18" s="80">
        <v>13.030404276645504</v>
      </c>
      <c r="N18" s="80">
        <v>208.88074732889601</v>
      </c>
      <c r="O18" s="80">
        <v>127.10643610500688</v>
      </c>
      <c r="P18" s="10">
        <v>-201.560148971817</v>
      </c>
      <c r="Q18" s="80">
        <v>-139.00667057167587</v>
      </c>
      <c r="R18" s="80">
        <v>-511.17732096893621</v>
      </c>
      <c r="S18" s="80">
        <v>-644.85712040650617</v>
      </c>
      <c r="T18" s="10">
        <v>-763.99102097685579</v>
      </c>
      <c r="U18" s="80">
        <v>-114.79898169940918</v>
      </c>
    </row>
    <row r="19" spans="1:21" s="78" customFormat="1">
      <c r="A19" s="112" t="s">
        <v>79</v>
      </c>
      <c r="B19" s="113" t="s">
        <v>159</v>
      </c>
      <c r="C19" s="80">
        <v>0</v>
      </c>
      <c r="D19" s="10">
        <v>0</v>
      </c>
      <c r="E19" s="80">
        <v>0</v>
      </c>
      <c r="F19" s="114">
        <v>0</v>
      </c>
      <c r="G19" s="80">
        <v>0</v>
      </c>
      <c r="H19" s="10">
        <v>88.883368182790591</v>
      </c>
      <c r="I19" s="80">
        <v>0</v>
      </c>
      <c r="J19" s="80">
        <v>0</v>
      </c>
      <c r="K19" s="80">
        <v>64.018968583283936</v>
      </c>
      <c r="L19" s="10">
        <v>0</v>
      </c>
      <c r="M19" s="80">
        <v>-99.732709655863673</v>
      </c>
      <c r="N19" s="80">
        <v>0</v>
      </c>
      <c r="O19" s="80">
        <v>-115.66685685555626</v>
      </c>
      <c r="P19" s="10">
        <v>0</v>
      </c>
      <c r="Q19" s="80">
        <v>0</v>
      </c>
      <c r="R19" s="80">
        <v>1.0577906279750362</v>
      </c>
      <c r="S19" s="80">
        <v>2.8811650383718801</v>
      </c>
      <c r="T19" s="10">
        <v>2.8381969708697783</v>
      </c>
      <c r="U19" s="80">
        <v>6.0041308420193094</v>
      </c>
    </row>
    <row r="20" spans="1:21" s="78" customFormat="1">
      <c r="A20" s="8" t="s">
        <v>80</v>
      </c>
      <c r="B20" s="58" t="s">
        <v>160</v>
      </c>
      <c r="C20" s="80">
        <v>0.25667790345488456</v>
      </c>
      <c r="D20" s="10">
        <v>4.2738277024169387</v>
      </c>
      <c r="E20" s="80">
        <v>0</v>
      </c>
      <c r="F20" s="114">
        <v>0</v>
      </c>
      <c r="G20" s="80">
        <v>0</v>
      </c>
      <c r="H20" s="10">
        <v>0</v>
      </c>
      <c r="I20" s="80">
        <v>0</v>
      </c>
      <c r="J20" s="80">
        <v>0</v>
      </c>
      <c r="K20" s="80">
        <v>0</v>
      </c>
      <c r="L20" s="10">
        <v>0</v>
      </c>
      <c r="M20" s="80">
        <v>0</v>
      </c>
      <c r="N20" s="80">
        <v>0</v>
      </c>
      <c r="O20" s="80">
        <v>0</v>
      </c>
      <c r="P20" s="10">
        <v>0</v>
      </c>
      <c r="Q20" s="80">
        <v>0</v>
      </c>
      <c r="R20" s="80">
        <v>0</v>
      </c>
      <c r="S20" s="80">
        <v>0</v>
      </c>
      <c r="T20" s="10">
        <v>0</v>
      </c>
      <c r="U20" s="80">
        <v>0</v>
      </c>
    </row>
    <row r="21" spans="1:21" s="78" customFormat="1">
      <c r="A21" s="112" t="s">
        <v>90</v>
      </c>
      <c r="B21" s="113" t="s">
        <v>161</v>
      </c>
      <c r="C21" s="80">
        <v>0</v>
      </c>
      <c r="D21" s="10">
        <v>0</v>
      </c>
      <c r="E21" s="80">
        <v>0</v>
      </c>
      <c r="F21" s="114">
        <v>44.896354775920777</v>
      </c>
      <c r="G21" s="80">
        <v>0</v>
      </c>
      <c r="H21" s="10">
        <v>0</v>
      </c>
      <c r="I21" s="80">
        <v>0</v>
      </c>
      <c r="J21" s="80">
        <v>0</v>
      </c>
      <c r="K21" s="80">
        <v>0</v>
      </c>
      <c r="L21" s="10">
        <v>0</v>
      </c>
      <c r="M21" s="80">
        <v>0</v>
      </c>
      <c r="N21" s="80">
        <v>0</v>
      </c>
      <c r="O21" s="80">
        <v>0</v>
      </c>
      <c r="P21" s="10">
        <v>0</v>
      </c>
      <c r="Q21" s="80">
        <v>0</v>
      </c>
      <c r="R21" s="80">
        <v>0</v>
      </c>
      <c r="S21" s="80">
        <v>0</v>
      </c>
      <c r="T21" s="10">
        <v>0</v>
      </c>
      <c r="U21" s="80">
        <v>0</v>
      </c>
    </row>
    <row r="22" spans="1:21" s="78" customFormat="1" ht="11.25" thickBot="1">
      <c r="A22" s="112" t="s">
        <v>91</v>
      </c>
      <c r="B22" s="113" t="s">
        <v>162</v>
      </c>
      <c r="C22" s="47">
        <v>0</v>
      </c>
      <c r="D22" s="14">
        <v>0</v>
      </c>
      <c r="E22" s="47">
        <v>0</v>
      </c>
      <c r="F22" s="68">
        <v>-5.9672370271793431</v>
      </c>
      <c r="G22" s="47">
        <v>0</v>
      </c>
      <c r="H22" s="14">
        <v>0</v>
      </c>
      <c r="I22" s="47">
        <v>0</v>
      </c>
      <c r="J22" s="47">
        <v>0</v>
      </c>
      <c r="K22" s="47">
        <v>0</v>
      </c>
      <c r="L22" s="14">
        <v>0</v>
      </c>
      <c r="M22" s="47">
        <v>0</v>
      </c>
      <c r="N22" s="47">
        <v>0</v>
      </c>
      <c r="O22" s="47">
        <v>0</v>
      </c>
      <c r="P22" s="14">
        <v>0</v>
      </c>
      <c r="Q22" s="47">
        <v>0</v>
      </c>
      <c r="R22" s="47">
        <v>0</v>
      </c>
      <c r="S22" s="47">
        <v>-2.4882788967757143</v>
      </c>
      <c r="T22" s="14">
        <v>-2.7091880176484247</v>
      </c>
      <c r="U22" s="47">
        <v>0</v>
      </c>
    </row>
    <row r="23" spans="1:21" s="78" customFormat="1" ht="21.75" thickBot="1">
      <c r="A23" s="34" t="s">
        <v>59</v>
      </c>
      <c r="B23" s="62" t="s">
        <v>163</v>
      </c>
      <c r="C23" s="48">
        <v>932.25414534814081</v>
      </c>
      <c r="D23" s="15">
        <v>2225.595776033621</v>
      </c>
      <c r="E23" s="48">
        <v>1708.5936347090362</v>
      </c>
      <c r="F23" s="69">
        <v>1915.4830857245693</v>
      </c>
      <c r="G23" s="48">
        <v>1554.2846112653954</v>
      </c>
      <c r="H23" s="15">
        <v>2710.6666942701977</v>
      </c>
      <c r="I23" s="48">
        <v>288.92668011877799</v>
      </c>
      <c r="J23" s="48">
        <v>-321.59708980994134</v>
      </c>
      <c r="K23" s="48">
        <v>834.32850926019637</v>
      </c>
      <c r="L23" s="15">
        <v>771.86227708476963</v>
      </c>
      <c r="M23" s="48">
        <v>1224.8580020046775</v>
      </c>
      <c r="N23" s="48">
        <v>3292.1097784372073</v>
      </c>
      <c r="O23" s="48">
        <v>4768.7792697876484</v>
      </c>
      <c r="P23" s="15">
        <v>6059.0978454577471</v>
      </c>
      <c r="Q23" s="48">
        <v>1369.6091202363987</v>
      </c>
      <c r="R23" s="48">
        <v>3970.417122104298</v>
      </c>
      <c r="S23" s="48">
        <v>6673.5640011524665</v>
      </c>
      <c r="T23" s="15">
        <v>7779.884924013726</v>
      </c>
      <c r="U23" s="48">
        <v>1622.0759882799366</v>
      </c>
    </row>
    <row r="24" spans="1:21" s="78" customFormat="1">
      <c r="A24" s="8"/>
      <c r="B24" s="58"/>
      <c r="C24" s="74" t="s">
        <v>231</v>
      </c>
      <c r="D24" s="102" t="s">
        <v>231</v>
      </c>
      <c r="E24" s="74" t="s">
        <v>231</v>
      </c>
      <c r="F24" s="88" t="s">
        <v>231</v>
      </c>
      <c r="G24" s="74" t="s">
        <v>231</v>
      </c>
      <c r="H24" s="102" t="s">
        <v>231</v>
      </c>
      <c r="I24" s="74" t="s">
        <v>231</v>
      </c>
      <c r="J24" s="74" t="s">
        <v>231</v>
      </c>
      <c r="K24" s="74" t="s">
        <v>231</v>
      </c>
      <c r="L24" s="102" t="s">
        <v>231</v>
      </c>
      <c r="M24" s="74" t="s">
        <v>231</v>
      </c>
      <c r="N24" s="74" t="s">
        <v>231</v>
      </c>
      <c r="O24" s="74" t="s">
        <v>231</v>
      </c>
      <c r="P24" s="102" t="s">
        <v>231</v>
      </c>
      <c r="Q24" s="74" t="s">
        <v>231</v>
      </c>
      <c r="R24" s="74" t="s">
        <v>231</v>
      </c>
      <c r="S24" s="74" t="s">
        <v>231</v>
      </c>
      <c r="T24" s="102" t="s">
        <v>231</v>
      </c>
      <c r="U24" s="74" t="s">
        <v>231</v>
      </c>
    </row>
    <row r="25" spans="1:21" s="78" customFormat="1">
      <c r="A25" s="34" t="s">
        <v>60</v>
      </c>
      <c r="B25" s="62" t="s">
        <v>164</v>
      </c>
      <c r="C25" s="81" t="s">
        <v>231</v>
      </c>
      <c r="D25" s="102" t="s">
        <v>231</v>
      </c>
      <c r="E25" s="81" t="s">
        <v>231</v>
      </c>
      <c r="F25" s="115" t="s">
        <v>231</v>
      </c>
      <c r="G25" s="81" t="s">
        <v>231</v>
      </c>
      <c r="H25" s="102" t="s">
        <v>231</v>
      </c>
      <c r="I25" s="81" t="s">
        <v>231</v>
      </c>
      <c r="J25" s="81" t="s">
        <v>231</v>
      </c>
      <c r="K25" s="81" t="s">
        <v>231</v>
      </c>
      <c r="L25" s="102" t="s">
        <v>231</v>
      </c>
      <c r="M25" s="81" t="s">
        <v>231</v>
      </c>
      <c r="N25" s="81" t="s">
        <v>231</v>
      </c>
      <c r="O25" s="81" t="s">
        <v>231</v>
      </c>
      <c r="P25" s="102" t="s">
        <v>231</v>
      </c>
      <c r="Q25" s="81" t="s">
        <v>231</v>
      </c>
      <c r="R25" s="74" t="s">
        <v>231</v>
      </c>
      <c r="S25" s="74" t="s">
        <v>231</v>
      </c>
      <c r="T25" s="102" t="s">
        <v>231</v>
      </c>
      <c r="U25" s="74" t="s">
        <v>231</v>
      </c>
    </row>
    <row r="26" spans="1:21" s="78" customFormat="1" ht="21">
      <c r="A26" s="8" t="s">
        <v>213</v>
      </c>
      <c r="B26" s="58" t="s">
        <v>214</v>
      </c>
      <c r="C26" s="81" t="s">
        <v>231</v>
      </c>
      <c r="D26" s="102" t="s">
        <v>231</v>
      </c>
      <c r="E26" s="81" t="s">
        <v>231</v>
      </c>
      <c r="F26" s="115" t="s">
        <v>231</v>
      </c>
      <c r="G26" s="81" t="s">
        <v>231</v>
      </c>
      <c r="H26" s="102" t="s">
        <v>231</v>
      </c>
      <c r="I26" s="81" t="s">
        <v>231</v>
      </c>
      <c r="J26" s="81" t="s">
        <v>231</v>
      </c>
      <c r="K26" s="81" t="s">
        <v>231</v>
      </c>
      <c r="L26" s="102" t="s">
        <v>231</v>
      </c>
      <c r="M26" s="81" t="s">
        <v>231</v>
      </c>
      <c r="N26" s="81" t="s">
        <v>231</v>
      </c>
      <c r="O26" s="80">
        <v>10.676940632820578</v>
      </c>
      <c r="P26" s="102">
        <v>38.160688941296989</v>
      </c>
      <c r="Q26" s="80">
        <v>1.3113836846384515</v>
      </c>
      <c r="R26" s="80">
        <v>1.3222382849687953</v>
      </c>
      <c r="S26" s="80">
        <v>1.3096204719872182</v>
      </c>
      <c r="T26" s="102">
        <v>1.2900895322135355</v>
      </c>
      <c r="U26" s="80">
        <v>0</v>
      </c>
    </row>
    <row r="27" spans="1:21" s="78" customFormat="1">
      <c r="A27" s="8" t="s">
        <v>215</v>
      </c>
      <c r="B27" s="58" t="s">
        <v>216</v>
      </c>
      <c r="C27" s="81" t="s">
        <v>231</v>
      </c>
      <c r="D27" s="102" t="s">
        <v>231</v>
      </c>
      <c r="E27" s="81" t="s">
        <v>231</v>
      </c>
      <c r="F27" s="115" t="s">
        <v>231</v>
      </c>
      <c r="G27" s="81" t="s">
        <v>231</v>
      </c>
      <c r="H27" s="102" t="s">
        <v>231</v>
      </c>
      <c r="I27" s="81" t="s">
        <v>231</v>
      </c>
      <c r="J27" s="81" t="s">
        <v>231</v>
      </c>
      <c r="K27" s="81" t="s">
        <v>231</v>
      </c>
      <c r="L27" s="102" t="s">
        <v>231</v>
      </c>
      <c r="M27" s="81" t="s">
        <v>231</v>
      </c>
      <c r="N27" s="81" t="s">
        <v>231</v>
      </c>
      <c r="O27" s="81" t="s">
        <v>231</v>
      </c>
      <c r="P27" s="102">
        <v>549.61636555720372</v>
      </c>
      <c r="Q27" s="80">
        <v>0</v>
      </c>
      <c r="R27" s="80">
        <v>0</v>
      </c>
      <c r="S27" s="80">
        <v>0</v>
      </c>
      <c r="T27" s="102">
        <v>0</v>
      </c>
      <c r="U27" s="80">
        <v>382.58321725347037</v>
      </c>
    </row>
    <row r="28" spans="1:21" s="78" customFormat="1" ht="21">
      <c r="A28" s="8" t="s">
        <v>61</v>
      </c>
      <c r="B28" s="58" t="s">
        <v>165</v>
      </c>
      <c r="C28" s="80">
        <v>0</v>
      </c>
      <c r="D28" s="10">
        <v>0</v>
      </c>
      <c r="E28" s="80">
        <v>3020.8077131191894</v>
      </c>
      <c r="F28" s="114">
        <v>2859.443152595511</v>
      </c>
      <c r="G28" s="80">
        <v>2867.8750669373212</v>
      </c>
      <c r="H28" s="10">
        <v>2825.2213458101296</v>
      </c>
      <c r="I28" s="80">
        <v>0</v>
      </c>
      <c r="J28" s="80">
        <v>0</v>
      </c>
      <c r="K28" s="80">
        <v>0</v>
      </c>
      <c r="L28" s="10">
        <v>0</v>
      </c>
      <c r="M28" s="80">
        <v>7.2669562312061462</v>
      </c>
      <c r="N28" s="80">
        <v>7.2113591339737901</v>
      </c>
      <c r="O28" s="80">
        <v>7.3721732940903992</v>
      </c>
      <c r="P28" s="10">
        <v>7.4272481832054549</v>
      </c>
      <c r="Q28" s="80">
        <v>0</v>
      </c>
      <c r="R28" s="80">
        <v>0.79334297098127704</v>
      </c>
      <c r="S28" s="80">
        <v>1.5715445663846619</v>
      </c>
      <c r="T28" s="10">
        <v>1.5481074386562428</v>
      </c>
      <c r="U28" s="80">
        <v>0.24016523368077236</v>
      </c>
    </row>
    <row r="29" spans="1:21" s="78" customFormat="1" ht="19.5" customHeight="1">
      <c r="A29" s="8" t="s">
        <v>62</v>
      </c>
      <c r="B29" s="58" t="s">
        <v>167</v>
      </c>
      <c r="C29" s="80">
        <v>-338.30147675353788</v>
      </c>
      <c r="D29" s="10">
        <v>-383.04180782911817</v>
      </c>
      <c r="E29" s="80">
        <v>-64.931870726548283</v>
      </c>
      <c r="F29" s="114">
        <v>-81.836393515602424</v>
      </c>
      <c r="G29" s="80">
        <v>-142.34299306342541</v>
      </c>
      <c r="H29" s="10">
        <v>-116.76293397925596</v>
      </c>
      <c r="I29" s="80">
        <v>-7.9302839922811899</v>
      </c>
      <c r="J29" s="80">
        <v>-28.996458917289797</v>
      </c>
      <c r="K29" s="80">
        <v>-72.346639293304605</v>
      </c>
      <c r="L29" s="10">
        <v>-66.858309811522005</v>
      </c>
      <c r="M29" s="80">
        <v>-1.2529234881389908</v>
      </c>
      <c r="N29" s="80">
        <v>-8.7033644720373324</v>
      </c>
      <c r="O29" s="80">
        <v>-30.505544665201651</v>
      </c>
      <c r="P29" s="10">
        <v>-55.832417377199626</v>
      </c>
      <c r="Q29" s="80">
        <v>-35.1450827483105</v>
      </c>
      <c r="R29" s="80">
        <v>-61.616304079545856</v>
      </c>
      <c r="S29" s="80">
        <v>-82.768013829592192</v>
      </c>
      <c r="T29" s="10">
        <v>-92.370410506489151</v>
      </c>
      <c r="U29" s="80">
        <v>-47.792881502473698</v>
      </c>
    </row>
    <row r="30" spans="1:21" s="78" customFormat="1">
      <c r="A30" s="8" t="s">
        <v>24</v>
      </c>
      <c r="B30" s="58" t="s">
        <v>111</v>
      </c>
      <c r="C30" s="80">
        <v>-1055.4595390064853</v>
      </c>
      <c r="D30" s="10">
        <v>-2064.2587802673816</v>
      </c>
      <c r="E30" s="80">
        <v>-607.70328102710414</v>
      </c>
      <c r="F30" s="114">
        <v>-1843.0237789659629</v>
      </c>
      <c r="G30" s="80">
        <v>-3278.6522870770491</v>
      </c>
      <c r="H30" s="10">
        <v>-4487.2299167063475</v>
      </c>
      <c r="I30" s="80">
        <v>-1417.9347778198767</v>
      </c>
      <c r="J30" s="80">
        <v>-2994.8069978120852</v>
      </c>
      <c r="K30" s="80">
        <v>-4127.9222750733734</v>
      </c>
      <c r="L30" s="10">
        <v>-5052.6151484800794</v>
      </c>
      <c r="M30" s="80">
        <v>-729.70263949214825</v>
      </c>
      <c r="N30" s="80">
        <v>-1376.3749243636182</v>
      </c>
      <c r="O30" s="80">
        <v>-2018.9586310919292</v>
      </c>
      <c r="P30" s="10">
        <v>-2554.9733750226765</v>
      </c>
      <c r="Q30" s="80">
        <v>-529.01217838315131</v>
      </c>
      <c r="R30" s="80">
        <v>-1169.3875392264024</v>
      </c>
      <c r="S30" s="80">
        <v>-1859.6610702218497</v>
      </c>
      <c r="T30" s="10">
        <v>-2454.524343989473</v>
      </c>
      <c r="U30" s="80">
        <v>-948.41250780537007</v>
      </c>
    </row>
    <row r="31" spans="1:21" s="78" customFormat="1">
      <c r="A31" s="8" t="s">
        <v>63</v>
      </c>
      <c r="B31" s="58" t="s">
        <v>166</v>
      </c>
      <c r="C31" s="80">
        <v>0</v>
      </c>
      <c r="D31" s="10">
        <v>0</v>
      </c>
      <c r="E31" s="80">
        <v>0</v>
      </c>
      <c r="F31" s="114">
        <v>-53.705133244614089</v>
      </c>
      <c r="G31" s="80">
        <v>-108.15825850882325</v>
      </c>
      <c r="H31" s="10">
        <v>-186.59986612287713</v>
      </c>
      <c r="I31" s="80">
        <v>-98.864207103772173</v>
      </c>
      <c r="J31" s="80">
        <v>-153.94483643361127</v>
      </c>
      <c r="K31" s="80">
        <v>-930.09672242543411</v>
      </c>
      <c r="L31" s="10">
        <v>-1035.1331312842258</v>
      </c>
      <c r="M31" s="80">
        <v>-106.24791179418642</v>
      </c>
      <c r="N31" s="80">
        <v>-105.43504388982369</v>
      </c>
      <c r="O31" s="80">
        <v>-107.78625781704584</v>
      </c>
      <c r="P31" s="10">
        <v>-108.59149067859011</v>
      </c>
      <c r="Q31" s="80">
        <v>0</v>
      </c>
      <c r="R31" s="80">
        <v>0</v>
      </c>
      <c r="S31" s="80">
        <v>-7.8577228319233088</v>
      </c>
      <c r="T31" s="10">
        <v>0</v>
      </c>
      <c r="U31" s="80">
        <v>0</v>
      </c>
    </row>
    <row r="32" spans="1:21" s="78" customFormat="1">
      <c r="A32" s="8" t="s">
        <v>64</v>
      </c>
      <c r="B32" s="58" t="s">
        <v>168</v>
      </c>
      <c r="C32" s="80">
        <v>0</v>
      </c>
      <c r="D32" s="10">
        <v>0</v>
      </c>
      <c r="E32" s="80">
        <v>-0.59028973387771166</v>
      </c>
      <c r="F32" s="114">
        <v>0</v>
      </c>
      <c r="G32" s="80">
        <v>-8.9664877520267989</v>
      </c>
      <c r="H32" s="10">
        <v>-14.353835855605935</v>
      </c>
      <c r="I32" s="80">
        <v>-15.86056798456238</v>
      </c>
      <c r="J32" s="80">
        <v>-15.816250318521707</v>
      </c>
      <c r="K32" s="80">
        <v>-15.614382581288764</v>
      </c>
      <c r="L32" s="10">
        <v>-15.608943924868949</v>
      </c>
      <c r="M32" s="80">
        <v>-0.75175409288339445</v>
      </c>
      <c r="N32" s="80">
        <v>-0.74600266903177137</v>
      </c>
      <c r="O32" s="80">
        <v>-0.76263861663004129</v>
      </c>
      <c r="P32" s="10">
        <v>-0.76833601895228842</v>
      </c>
      <c r="Q32" s="80">
        <v>0</v>
      </c>
      <c r="R32" s="80">
        <v>-1.0577906279750362</v>
      </c>
      <c r="S32" s="80">
        <v>-4.1907855103590981</v>
      </c>
      <c r="T32" s="10">
        <v>-4.1282865030833138</v>
      </c>
      <c r="U32" s="80">
        <v>-1.2008261684038619</v>
      </c>
    </row>
    <row r="33" spans="1:21" s="78" customFormat="1">
      <c r="A33" s="8" t="s">
        <v>196</v>
      </c>
      <c r="B33" s="58" t="s">
        <v>198</v>
      </c>
      <c r="C33" s="80">
        <v>0</v>
      </c>
      <c r="D33" s="10">
        <v>0</v>
      </c>
      <c r="E33" s="80">
        <v>0</v>
      </c>
      <c r="F33" s="114">
        <v>0</v>
      </c>
      <c r="G33" s="80">
        <v>0</v>
      </c>
      <c r="H33" s="10">
        <v>0</v>
      </c>
      <c r="I33" s="80">
        <v>0</v>
      </c>
      <c r="J33" s="80">
        <v>0</v>
      </c>
      <c r="K33" s="80">
        <v>36.433559356340453</v>
      </c>
      <c r="L33" s="10">
        <v>36.42086915802755</v>
      </c>
      <c r="M33" s="80">
        <v>126.54527230203807</v>
      </c>
      <c r="N33" s="80">
        <v>125.57711595368153</v>
      </c>
      <c r="O33" s="80">
        <v>128.37750046605694</v>
      </c>
      <c r="P33" s="10">
        <v>413.87700220896602</v>
      </c>
      <c r="Q33" s="80">
        <v>0</v>
      </c>
      <c r="R33" s="80">
        <v>0</v>
      </c>
      <c r="S33" s="80">
        <v>0</v>
      </c>
      <c r="T33" s="10">
        <v>0</v>
      </c>
      <c r="U33" s="80">
        <v>0</v>
      </c>
    </row>
    <row r="34" spans="1:21" s="78" customFormat="1">
      <c r="A34" s="8" t="s">
        <v>197</v>
      </c>
      <c r="B34" s="58" t="s">
        <v>199</v>
      </c>
      <c r="C34" s="80">
        <v>0</v>
      </c>
      <c r="D34" s="10">
        <v>0</v>
      </c>
      <c r="E34" s="80">
        <v>0</v>
      </c>
      <c r="F34" s="114">
        <v>0</v>
      </c>
      <c r="G34" s="80">
        <v>0</v>
      </c>
      <c r="H34" s="10">
        <v>0</v>
      </c>
      <c r="I34" s="80">
        <v>0</v>
      </c>
      <c r="J34" s="80">
        <v>0</v>
      </c>
      <c r="K34" s="80">
        <v>1.0409588387525843</v>
      </c>
      <c r="L34" s="10">
        <v>1.0405962616579301</v>
      </c>
      <c r="M34" s="80">
        <v>3.508185766789174</v>
      </c>
      <c r="N34" s="80">
        <v>3.4813457888149331</v>
      </c>
      <c r="O34" s="80">
        <v>3.5589802109401925</v>
      </c>
      <c r="P34" s="10">
        <v>5.6344641389834482</v>
      </c>
      <c r="Q34" s="80">
        <v>0</v>
      </c>
      <c r="R34" s="80">
        <v>0</v>
      </c>
      <c r="S34" s="80">
        <v>0</v>
      </c>
      <c r="T34" s="10">
        <v>0</v>
      </c>
      <c r="U34" s="80">
        <v>0</v>
      </c>
    </row>
    <row r="35" spans="1:21" s="78" customFormat="1" ht="21.75" thickBot="1">
      <c r="A35" s="8" t="s">
        <v>217</v>
      </c>
      <c r="B35" s="58" t="s">
        <v>218</v>
      </c>
      <c r="C35" s="82">
        <v>0</v>
      </c>
      <c r="D35" s="14">
        <v>0</v>
      </c>
      <c r="E35" s="82">
        <v>0</v>
      </c>
      <c r="F35" s="116">
        <v>0</v>
      </c>
      <c r="G35" s="82">
        <v>0</v>
      </c>
      <c r="H35" s="14">
        <v>0</v>
      </c>
      <c r="I35" s="82">
        <v>0</v>
      </c>
      <c r="J35" s="82">
        <v>0</v>
      </c>
      <c r="K35" s="82">
        <v>0</v>
      </c>
      <c r="L35" s="14">
        <v>0</v>
      </c>
      <c r="M35" s="82">
        <v>0</v>
      </c>
      <c r="N35" s="82">
        <v>0</v>
      </c>
      <c r="O35" s="82">
        <v>0</v>
      </c>
      <c r="P35" s="14">
        <v>0</v>
      </c>
      <c r="Q35" s="82">
        <v>0</v>
      </c>
      <c r="R35" s="82">
        <v>-690.20838475371102</v>
      </c>
      <c r="S35" s="82">
        <v>-683.62188637732788</v>
      </c>
      <c r="T35" s="14">
        <v>0</v>
      </c>
      <c r="U35" s="82">
        <v>0</v>
      </c>
    </row>
    <row r="36" spans="1:21" s="78" customFormat="1" ht="21.75" thickBot="1">
      <c r="A36" s="34" t="s">
        <v>65</v>
      </c>
      <c r="B36" s="62" t="s">
        <v>169</v>
      </c>
      <c r="C36" s="48">
        <v>-1393.7610157600234</v>
      </c>
      <c r="D36" s="15">
        <v>-2447.3005880964997</v>
      </c>
      <c r="E36" s="48">
        <v>2347.5822716316593</v>
      </c>
      <c r="F36" s="69">
        <v>880.87784686933162</v>
      </c>
      <c r="G36" s="48">
        <v>-670.24495946400316</v>
      </c>
      <c r="H36" s="15">
        <v>-1979.7252068539569</v>
      </c>
      <c r="I36" s="48">
        <v>-1540.5898369004924</v>
      </c>
      <c r="J36" s="48">
        <v>-3193.5645434815078</v>
      </c>
      <c r="K36" s="48">
        <v>-5108.5055011783079</v>
      </c>
      <c r="L36" s="15">
        <v>-6132.7540680810107</v>
      </c>
      <c r="M36" s="48">
        <v>-700.6348145673237</v>
      </c>
      <c r="N36" s="48">
        <v>-1354.9895145180408</v>
      </c>
      <c r="O36" s="48">
        <v>-2008.0274775868986</v>
      </c>
      <c r="P36" s="15">
        <v>-1705.449850067763</v>
      </c>
      <c r="Q36" s="48">
        <v>-562.84587744682335</v>
      </c>
      <c r="R36" s="48">
        <v>-1920.1544374316843</v>
      </c>
      <c r="S36" s="48">
        <v>-2635.2183137326806</v>
      </c>
      <c r="T36" s="15">
        <v>-2548.1848440281756</v>
      </c>
      <c r="U36" s="48">
        <v>-614.58283298909646</v>
      </c>
    </row>
    <row r="37" spans="1:21" s="78" customFormat="1">
      <c r="A37" s="8"/>
      <c r="B37" s="58"/>
      <c r="C37" s="74" t="s">
        <v>231</v>
      </c>
      <c r="D37" s="102" t="s">
        <v>231</v>
      </c>
      <c r="E37" s="74" t="s">
        <v>231</v>
      </c>
      <c r="F37" s="88" t="s">
        <v>231</v>
      </c>
      <c r="G37" s="74" t="s">
        <v>231</v>
      </c>
      <c r="H37" s="102" t="s">
        <v>231</v>
      </c>
      <c r="I37" s="74" t="s">
        <v>231</v>
      </c>
      <c r="J37" s="74" t="s">
        <v>231</v>
      </c>
      <c r="K37" s="74" t="s">
        <v>231</v>
      </c>
      <c r="L37" s="102" t="s">
        <v>231</v>
      </c>
      <c r="M37" s="74" t="s">
        <v>231</v>
      </c>
      <c r="N37" s="74" t="s">
        <v>231</v>
      </c>
      <c r="O37" s="74" t="s">
        <v>231</v>
      </c>
      <c r="P37" s="102" t="s">
        <v>231</v>
      </c>
      <c r="Q37" s="74" t="s">
        <v>231</v>
      </c>
      <c r="R37" s="74" t="s">
        <v>231</v>
      </c>
      <c r="S37" s="74" t="s">
        <v>231</v>
      </c>
      <c r="T37" s="102" t="s">
        <v>231</v>
      </c>
      <c r="U37" s="74" t="s">
        <v>231</v>
      </c>
    </row>
    <row r="38" spans="1:21" s="78" customFormat="1">
      <c r="A38" s="34" t="s">
        <v>66</v>
      </c>
      <c r="B38" s="62" t="s">
        <v>180</v>
      </c>
      <c r="C38" s="81" t="s">
        <v>231</v>
      </c>
      <c r="D38" s="102" t="s">
        <v>231</v>
      </c>
      <c r="E38" s="81" t="s">
        <v>231</v>
      </c>
      <c r="F38" s="115" t="s">
        <v>231</v>
      </c>
      <c r="G38" s="81" t="s">
        <v>231</v>
      </c>
      <c r="H38" s="102" t="s">
        <v>231</v>
      </c>
      <c r="I38" s="81" t="s">
        <v>231</v>
      </c>
      <c r="J38" s="81" t="s">
        <v>231</v>
      </c>
      <c r="K38" s="81" t="s">
        <v>231</v>
      </c>
      <c r="L38" s="102" t="s">
        <v>231</v>
      </c>
      <c r="M38" s="81" t="s">
        <v>231</v>
      </c>
      <c r="N38" s="81" t="s">
        <v>231</v>
      </c>
      <c r="O38" s="81" t="s">
        <v>231</v>
      </c>
      <c r="P38" s="102" t="s">
        <v>231</v>
      </c>
      <c r="Q38" s="81" t="s">
        <v>231</v>
      </c>
      <c r="R38" s="81" t="s">
        <v>231</v>
      </c>
      <c r="S38" s="81" t="s">
        <v>231</v>
      </c>
      <c r="T38" s="102" t="s">
        <v>231</v>
      </c>
      <c r="U38" s="81" t="s">
        <v>231</v>
      </c>
    </row>
    <row r="39" spans="1:21" s="78" customFormat="1">
      <c r="A39" s="8" t="s">
        <v>187</v>
      </c>
      <c r="B39" s="58" t="s">
        <v>189</v>
      </c>
      <c r="C39" s="81">
        <v>0</v>
      </c>
      <c r="D39" s="102">
        <v>0</v>
      </c>
      <c r="E39" s="81">
        <v>0</v>
      </c>
      <c r="F39" s="115">
        <v>0</v>
      </c>
      <c r="G39" s="81">
        <v>0</v>
      </c>
      <c r="H39" s="102">
        <v>0</v>
      </c>
      <c r="I39" s="81">
        <v>0</v>
      </c>
      <c r="J39" s="80">
        <v>6511.0230477914356</v>
      </c>
      <c r="K39" s="80">
        <v>6427.920829297208</v>
      </c>
      <c r="L39" s="102">
        <v>6425.6819157377176</v>
      </c>
      <c r="M39" s="80">
        <v>0</v>
      </c>
      <c r="N39" s="80">
        <v>0</v>
      </c>
      <c r="O39" s="80">
        <v>0</v>
      </c>
      <c r="P39" s="102">
        <v>0</v>
      </c>
      <c r="Q39" s="80">
        <v>0</v>
      </c>
      <c r="R39" s="80">
        <v>0</v>
      </c>
      <c r="S39" s="80">
        <v>0</v>
      </c>
      <c r="T39" s="102" t="s">
        <v>231</v>
      </c>
      <c r="U39" s="80">
        <v>9.6066093472308953</v>
      </c>
    </row>
    <row r="40" spans="1:21" s="78" customFormat="1">
      <c r="A40" s="8" t="s">
        <v>219</v>
      </c>
      <c r="B40" s="58" t="s">
        <v>222</v>
      </c>
      <c r="C40" s="81">
        <v>0</v>
      </c>
      <c r="D40" s="102">
        <v>0</v>
      </c>
      <c r="E40" s="81">
        <v>0</v>
      </c>
      <c r="F40" s="115">
        <v>0</v>
      </c>
      <c r="G40" s="81">
        <v>0</v>
      </c>
      <c r="H40" s="102">
        <v>0</v>
      </c>
      <c r="I40" s="81">
        <v>0</v>
      </c>
      <c r="J40" s="80">
        <v>0</v>
      </c>
      <c r="K40" s="80">
        <v>0</v>
      </c>
      <c r="L40" s="102">
        <v>0</v>
      </c>
      <c r="M40" s="80">
        <v>0</v>
      </c>
      <c r="N40" s="80">
        <v>0</v>
      </c>
      <c r="O40" s="80">
        <v>0</v>
      </c>
      <c r="P40" s="102">
        <v>0</v>
      </c>
      <c r="Q40" s="80">
        <v>0</v>
      </c>
      <c r="R40" s="80">
        <v>0</v>
      </c>
      <c r="S40" s="80">
        <v>0</v>
      </c>
      <c r="T40" s="102">
        <v>9.8046804448228695</v>
      </c>
      <c r="U40" s="80">
        <v>0</v>
      </c>
    </row>
    <row r="41" spans="1:21" s="78" customFormat="1">
      <c r="A41" s="8" t="s">
        <v>188</v>
      </c>
      <c r="B41" s="58" t="s">
        <v>190</v>
      </c>
      <c r="C41" s="81">
        <v>0</v>
      </c>
      <c r="D41" s="102">
        <v>0</v>
      </c>
      <c r="E41" s="81">
        <v>0</v>
      </c>
      <c r="F41" s="115">
        <v>0</v>
      </c>
      <c r="G41" s="81">
        <v>0</v>
      </c>
      <c r="H41" s="102">
        <v>0</v>
      </c>
      <c r="I41" s="81">
        <v>0</v>
      </c>
      <c r="J41" s="80">
        <v>-401.20554974650059</v>
      </c>
      <c r="K41" s="80">
        <v>-396.08483814535833</v>
      </c>
      <c r="L41" s="102">
        <v>-395.94687756084238</v>
      </c>
      <c r="M41" s="80">
        <v>0</v>
      </c>
      <c r="N41" s="80">
        <v>0</v>
      </c>
      <c r="O41" s="80">
        <v>0</v>
      </c>
      <c r="P41" s="102">
        <v>0</v>
      </c>
      <c r="Q41" s="80">
        <v>0</v>
      </c>
      <c r="R41" s="80">
        <v>0</v>
      </c>
      <c r="S41" s="80">
        <v>0</v>
      </c>
      <c r="T41" s="102" t="s">
        <v>231</v>
      </c>
      <c r="U41" s="80">
        <v>0</v>
      </c>
    </row>
    <row r="42" spans="1:21" s="78" customFormat="1">
      <c r="A42" s="8" t="s">
        <v>67</v>
      </c>
      <c r="B42" s="58" t="s">
        <v>170</v>
      </c>
      <c r="C42" s="75">
        <v>0</v>
      </c>
      <c r="D42" s="105">
        <v>0</v>
      </c>
      <c r="E42" s="75">
        <v>0</v>
      </c>
      <c r="F42" s="77">
        <v>0</v>
      </c>
      <c r="G42" s="75">
        <v>0</v>
      </c>
      <c r="H42" s="105">
        <v>0</v>
      </c>
      <c r="I42" s="75">
        <v>711.08213130787999</v>
      </c>
      <c r="J42" s="75">
        <v>709.09522261372319</v>
      </c>
      <c r="K42" s="75">
        <v>700.04481906111289</v>
      </c>
      <c r="L42" s="105">
        <v>699.80098596495793</v>
      </c>
      <c r="M42" s="75">
        <v>0</v>
      </c>
      <c r="N42" s="75">
        <v>0</v>
      </c>
      <c r="O42" s="75">
        <v>7.6263861663004127</v>
      </c>
      <c r="P42" s="105">
        <v>7.683360189522884</v>
      </c>
      <c r="Q42" s="75">
        <v>0</v>
      </c>
      <c r="R42" s="75">
        <v>7.9334297098127706</v>
      </c>
      <c r="S42" s="75">
        <v>7.8577228319233088</v>
      </c>
      <c r="T42" s="105">
        <v>7.740537193281213</v>
      </c>
      <c r="U42" s="75">
        <v>0</v>
      </c>
    </row>
    <row r="43" spans="1:21" s="78" customFormat="1">
      <c r="A43" s="8" t="s">
        <v>68</v>
      </c>
      <c r="B43" s="58" t="s">
        <v>171</v>
      </c>
      <c r="C43" s="80">
        <v>0</v>
      </c>
      <c r="D43" s="10">
        <v>0</v>
      </c>
      <c r="E43" s="80">
        <v>0</v>
      </c>
      <c r="F43" s="114">
        <v>0</v>
      </c>
      <c r="G43" s="80">
        <v>0</v>
      </c>
      <c r="H43" s="10">
        <v>427.85472261902305</v>
      </c>
      <c r="I43" s="80">
        <v>309.28107569896639</v>
      </c>
      <c r="J43" s="80">
        <v>308.41688121117329</v>
      </c>
      <c r="K43" s="80">
        <v>304.48046033513089</v>
      </c>
      <c r="L43" s="10">
        <v>304.37440653494451</v>
      </c>
      <c r="M43" s="80">
        <v>0</v>
      </c>
      <c r="N43" s="80">
        <v>0</v>
      </c>
      <c r="O43" s="80">
        <v>0</v>
      </c>
      <c r="P43" s="10">
        <v>0</v>
      </c>
      <c r="Q43" s="80">
        <v>0</v>
      </c>
      <c r="R43" s="80">
        <v>0</v>
      </c>
      <c r="S43" s="80">
        <v>0</v>
      </c>
      <c r="T43" s="10" t="s">
        <v>231</v>
      </c>
      <c r="U43" s="80">
        <v>0</v>
      </c>
    </row>
    <row r="44" spans="1:21" s="78" customFormat="1" ht="21">
      <c r="A44" s="8" t="s">
        <v>69</v>
      </c>
      <c r="B44" s="58" t="s">
        <v>172</v>
      </c>
      <c r="C44" s="80">
        <v>0</v>
      </c>
      <c r="D44" s="10">
        <v>-267.1142314010587</v>
      </c>
      <c r="E44" s="80">
        <v>-590.28973387771157</v>
      </c>
      <c r="F44" s="114">
        <v>-744.48385767666093</v>
      </c>
      <c r="G44" s="80">
        <v>-792.97376056986991</v>
      </c>
      <c r="H44" s="10">
        <v>-783.9402659600164</v>
      </c>
      <c r="I44" s="80">
        <v>0</v>
      </c>
      <c r="J44" s="80">
        <v>0</v>
      </c>
      <c r="K44" s="80">
        <v>0</v>
      </c>
      <c r="L44" s="10">
        <v>0</v>
      </c>
      <c r="M44" s="80">
        <v>0</v>
      </c>
      <c r="N44" s="80">
        <v>0</v>
      </c>
      <c r="O44" s="80">
        <v>0</v>
      </c>
      <c r="P44" s="10">
        <v>0</v>
      </c>
      <c r="Q44" s="80">
        <v>0</v>
      </c>
      <c r="R44" s="80">
        <v>0</v>
      </c>
      <c r="S44" s="80">
        <v>0</v>
      </c>
      <c r="T44" s="10">
        <v>-831.07567665195961</v>
      </c>
      <c r="U44" s="80">
        <v>0</v>
      </c>
    </row>
    <row r="45" spans="1:21" s="78" customFormat="1">
      <c r="A45" s="8" t="s">
        <v>221</v>
      </c>
      <c r="B45" s="58" t="s">
        <v>223</v>
      </c>
      <c r="C45" s="80">
        <v>0</v>
      </c>
      <c r="D45" s="10">
        <v>0</v>
      </c>
      <c r="E45" s="80">
        <v>0</v>
      </c>
      <c r="F45" s="114">
        <v>0</v>
      </c>
      <c r="G45" s="80">
        <v>0</v>
      </c>
      <c r="H45" s="10">
        <v>0</v>
      </c>
      <c r="I45" s="80">
        <v>0</v>
      </c>
      <c r="J45" s="80">
        <v>0</v>
      </c>
      <c r="K45" s="80">
        <v>0</v>
      </c>
      <c r="L45" s="10">
        <v>0</v>
      </c>
      <c r="M45" s="80">
        <v>0</v>
      </c>
      <c r="N45" s="80">
        <v>0</v>
      </c>
      <c r="O45" s="80">
        <v>0</v>
      </c>
      <c r="P45" s="10">
        <v>0</v>
      </c>
      <c r="Q45" s="80">
        <v>0</v>
      </c>
      <c r="R45" s="80">
        <v>0</v>
      </c>
      <c r="S45" s="80">
        <v>0</v>
      </c>
      <c r="T45" s="10">
        <v>-1.5481074386562428</v>
      </c>
      <c r="U45" s="80">
        <v>0</v>
      </c>
    </row>
    <row r="46" spans="1:21" s="78" customFormat="1" ht="21">
      <c r="A46" s="8" t="s">
        <v>220</v>
      </c>
      <c r="B46" s="58" t="s">
        <v>224</v>
      </c>
      <c r="C46" s="80">
        <v>0</v>
      </c>
      <c r="D46" s="10">
        <v>0</v>
      </c>
      <c r="E46" s="80">
        <v>0</v>
      </c>
      <c r="F46" s="114">
        <v>0</v>
      </c>
      <c r="G46" s="80">
        <v>0</v>
      </c>
      <c r="H46" s="10">
        <v>0</v>
      </c>
      <c r="I46" s="80">
        <v>0</v>
      </c>
      <c r="J46" s="80">
        <v>0</v>
      </c>
      <c r="K46" s="80">
        <v>0</v>
      </c>
      <c r="L46" s="10">
        <v>0</v>
      </c>
      <c r="M46" s="80">
        <v>0</v>
      </c>
      <c r="N46" s="80">
        <v>0</v>
      </c>
      <c r="O46" s="80">
        <v>0</v>
      </c>
      <c r="P46" s="10">
        <v>0</v>
      </c>
      <c r="Q46" s="80">
        <v>0</v>
      </c>
      <c r="R46" s="80">
        <v>0</v>
      </c>
      <c r="S46" s="80">
        <v>0</v>
      </c>
      <c r="T46" s="10">
        <v>-1116.3464664447711</v>
      </c>
      <c r="U46" s="80">
        <v>0</v>
      </c>
    </row>
    <row r="47" spans="1:21" s="78" customFormat="1">
      <c r="A47" s="8" t="s">
        <v>191</v>
      </c>
      <c r="B47" s="58" t="s">
        <v>193</v>
      </c>
      <c r="C47" s="80">
        <v>0</v>
      </c>
      <c r="D47" s="10">
        <v>0</v>
      </c>
      <c r="E47" s="80">
        <v>0</v>
      </c>
      <c r="F47" s="114">
        <v>0</v>
      </c>
      <c r="G47" s="80">
        <v>0</v>
      </c>
      <c r="H47" s="10">
        <v>0</v>
      </c>
      <c r="I47" s="80">
        <v>0</v>
      </c>
      <c r="J47" s="80">
        <v>-709.09522261372319</v>
      </c>
      <c r="K47" s="80">
        <v>-700.04481906111289</v>
      </c>
      <c r="L47" s="10">
        <v>-699.80098596495793</v>
      </c>
      <c r="M47" s="80">
        <v>0</v>
      </c>
      <c r="N47" s="80">
        <v>0</v>
      </c>
      <c r="O47" s="80">
        <v>0</v>
      </c>
      <c r="P47" s="10">
        <v>0</v>
      </c>
      <c r="Q47" s="80">
        <v>0</v>
      </c>
      <c r="R47" s="80">
        <v>0</v>
      </c>
      <c r="S47" s="80">
        <v>0</v>
      </c>
      <c r="T47" s="10">
        <v>-15.481074386562426</v>
      </c>
      <c r="U47" s="80">
        <v>0</v>
      </c>
    </row>
    <row r="48" spans="1:21" s="78" customFormat="1">
      <c r="A48" s="8" t="s">
        <v>192</v>
      </c>
      <c r="B48" s="58" t="s">
        <v>194</v>
      </c>
      <c r="C48" s="80">
        <v>0</v>
      </c>
      <c r="D48" s="10">
        <v>0</v>
      </c>
      <c r="E48" s="80">
        <v>0</v>
      </c>
      <c r="F48" s="114">
        <v>0</v>
      </c>
      <c r="G48" s="80">
        <v>0</v>
      </c>
      <c r="H48" s="10">
        <v>0</v>
      </c>
      <c r="I48" s="80">
        <v>0</v>
      </c>
      <c r="J48" s="80">
        <v>-425.98434191218462</v>
      </c>
      <c r="K48" s="80">
        <v>-707.59177064206915</v>
      </c>
      <c r="L48" s="10">
        <v>-707.60545792739242</v>
      </c>
      <c r="M48" s="80">
        <v>0</v>
      </c>
      <c r="N48" s="80">
        <v>0</v>
      </c>
      <c r="O48" s="80">
        <v>0</v>
      </c>
      <c r="P48" s="10">
        <v>0</v>
      </c>
      <c r="Q48" s="80">
        <v>0</v>
      </c>
      <c r="R48" s="80">
        <v>0</v>
      </c>
      <c r="S48" s="80">
        <v>0</v>
      </c>
      <c r="T48" s="10" t="s">
        <v>231</v>
      </c>
      <c r="U48" s="80">
        <v>0</v>
      </c>
    </row>
    <row r="49" spans="1:21" s="78" customFormat="1">
      <c r="A49" s="8" t="s">
        <v>205</v>
      </c>
      <c r="B49" s="58" t="s">
        <v>206</v>
      </c>
      <c r="C49" s="80" t="s">
        <v>231</v>
      </c>
      <c r="D49" s="10" t="s">
        <v>231</v>
      </c>
      <c r="E49" s="80" t="s">
        <v>231</v>
      </c>
      <c r="F49" s="114" t="s">
        <v>231</v>
      </c>
      <c r="G49" s="80" t="s">
        <v>231</v>
      </c>
      <c r="H49" s="10" t="s">
        <v>231</v>
      </c>
      <c r="I49" s="80" t="s">
        <v>231</v>
      </c>
      <c r="J49" s="80" t="s">
        <v>231</v>
      </c>
      <c r="K49" s="80" t="s">
        <v>231</v>
      </c>
      <c r="L49" s="10">
        <v>-0.52029813082896503</v>
      </c>
      <c r="M49" s="80">
        <v>-2.5058469762779816</v>
      </c>
      <c r="N49" s="80">
        <v>-4.7246835705345527</v>
      </c>
      <c r="O49" s="80">
        <v>-8.1348119107204404</v>
      </c>
      <c r="P49" s="10">
        <v>-19.20840047380721</v>
      </c>
      <c r="Q49" s="80">
        <v>-6.5569184231922577</v>
      </c>
      <c r="R49" s="80">
        <v>-13.486830506681711</v>
      </c>
      <c r="S49" s="80">
        <v>-20.168155268603158</v>
      </c>
      <c r="T49" s="10">
        <v>-26.575844363598833</v>
      </c>
      <c r="U49" s="80">
        <v>-6.2442960757000812</v>
      </c>
    </row>
    <row r="50" spans="1:21" s="78" customFormat="1" ht="11.25" thickBot="1">
      <c r="A50" s="8" t="s">
        <v>70</v>
      </c>
      <c r="B50" s="58" t="s">
        <v>173</v>
      </c>
      <c r="C50" s="47">
        <v>0</v>
      </c>
      <c r="D50" s="14">
        <v>0</v>
      </c>
      <c r="E50" s="47">
        <v>0</v>
      </c>
      <c r="F50" s="68">
        <v>0</v>
      </c>
      <c r="G50" s="47">
        <v>0</v>
      </c>
      <c r="H50" s="14">
        <v>0</v>
      </c>
      <c r="I50" s="47">
        <v>-20.090052780445681</v>
      </c>
      <c r="J50" s="47">
        <v>-46.921542611614399</v>
      </c>
      <c r="K50" s="47">
        <v>-54.910578744198823</v>
      </c>
      <c r="L50" s="14">
        <v>-55.151601867870291</v>
      </c>
      <c r="M50" s="47">
        <v>-0.50116939525559634</v>
      </c>
      <c r="N50" s="47">
        <v>-0.74600266903177137</v>
      </c>
      <c r="O50" s="47">
        <v>-1.0168514888400551</v>
      </c>
      <c r="P50" s="14">
        <v>-1.5366720379045768</v>
      </c>
      <c r="Q50" s="47">
        <v>-0.52455347385538065</v>
      </c>
      <c r="R50" s="47">
        <v>-1.0577906279750362</v>
      </c>
      <c r="S50" s="47">
        <v>-1.3096204719872182</v>
      </c>
      <c r="T50" s="14">
        <v>-2.3221611579843642</v>
      </c>
      <c r="U50" s="47">
        <v>-0.48033046736154472</v>
      </c>
    </row>
    <row r="51" spans="1:21" s="78" customFormat="1" ht="21.75" thickBot="1">
      <c r="A51" s="34" t="s">
        <v>71</v>
      </c>
      <c r="B51" s="62" t="s">
        <v>174</v>
      </c>
      <c r="C51" s="48">
        <v>0</v>
      </c>
      <c r="D51" s="15">
        <v>-267.1142314010587</v>
      </c>
      <c r="E51" s="48">
        <v>-590.28973387771157</v>
      </c>
      <c r="F51" s="69">
        <v>-744.48385767666093</v>
      </c>
      <c r="G51" s="48">
        <v>-792.97376056986991</v>
      </c>
      <c r="H51" s="15">
        <v>-356.08554334099335</v>
      </c>
      <c r="I51" s="48">
        <v>1000.2731542264007</v>
      </c>
      <c r="J51" s="48">
        <v>5945.3284947323091</v>
      </c>
      <c r="K51" s="48">
        <v>5573.8141021007123</v>
      </c>
      <c r="L51" s="15">
        <v>5570.8320867857283</v>
      </c>
      <c r="M51" s="48">
        <v>-3.0070163715335778</v>
      </c>
      <c r="N51" s="48">
        <v>-5.4706862395663238</v>
      </c>
      <c r="O51" s="48">
        <v>-1.5252772332600826</v>
      </c>
      <c r="P51" s="15">
        <v>-13.061712322188903</v>
      </c>
      <c r="Q51" s="48">
        <v>-7.0814718970476385</v>
      </c>
      <c r="R51" s="48">
        <v>-6.6111914248439758</v>
      </c>
      <c r="S51" s="48">
        <v>-13.620052908667068</v>
      </c>
      <c r="T51" s="15">
        <v>-1975.8041128054285</v>
      </c>
      <c r="U51" s="48">
        <v>2.8819828041692683</v>
      </c>
    </row>
    <row r="52" spans="1:21" s="78" customFormat="1" ht="11.25" thickBot="1">
      <c r="A52" s="8"/>
      <c r="B52" s="58"/>
      <c r="C52" s="47" t="s">
        <v>231</v>
      </c>
      <c r="D52" s="14" t="s">
        <v>231</v>
      </c>
      <c r="E52" s="47" t="s">
        <v>231</v>
      </c>
      <c r="F52" s="68" t="s">
        <v>231</v>
      </c>
      <c r="G52" s="47" t="s">
        <v>231</v>
      </c>
      <c r="H52" s="14" t="s">
        <v>231</v>
      </c>
      <c r="I52" s="47" t="s">
        <v>231</v>
      </c>
      <c r="J52" s="47" t="s">
        <v>231</v>
      </c>
      <c r="K52" s="47" t="s">
        <v>231</v>
      </c>
      <c r="L52" s="14" t="s">
        <v>231</v>
      </c>
      <c r="M52" s="47" t="s">
        <v>231</v>
      </c>
      <c r="N52" s="47" t="s">
        <v>231</v>
      </c>
      <c r="O52" s="47" t="s">
        <v>231</v>
      </c>
      <c r="P52" s="14" t="s">
        <v>231</v>
      </c>
      <c r="Q52" s="47" t="s">
        <v>231</v>
      </c>
      <c r="R52" s="47" t="s">
        <v>231</v>
      </c>
      <c r="S52" s="47" t="s">
        <v>231</v>
      </c>
      <c r="T52" s="14" t="s">
        <v>231</v>
      </c>
      <c r="U52" s="47" t="s">
        <v>231</v>
      </c>
    </row>
    <row r="53" spans="1:21" s="78" customFormat="1" ht="11.25" thickBot="1">
      <c r="A53" s="34" t="s">
        <v>72</v>
      </c>
      <c r="B53" s="62" t="s">
        <v>175</v>
      </c>
      <c r="C53" s="48">
        <v>-461.50687041188246</v>
      </c>
      <c r="D53" s="15">
        <v>-488.81904346393742</v>
      </c>
      <c r="E53" s="48">
        <v>3465.8861724629837</v>
      </c>
      <c r="F53" s="69">
        <v>2051.87707491724</v>
      </c>
      <c r="G53" s="48">
        <v>91.065891231522173</v>
      </c>
      <c r="H53" s="15">
        <v>374.85594407524729</v>
      </c>
      <c r="I53" s="48">
        <v>-251.39000255531371</v>
      </c>
      <c r="J53" s="48">
        <v>2430.1668614408604</v>
      </c>
      <c r="K53" s="48">
        <v>1299.6371101826014</v>
      </c>
      <c r="L53" s="15">
        <v>209.94029578948738</v>
      </c>
      <c r="M53" s="48">
        <v>521.21617106582016</v>
      </c>
      <c r="N53" s="48">
        <v>1931.6495776796</v>
      </c>
      <c r="O53" s="48">
        <v>2759.2265149674895</v>
      </c>
      <c r="P53" s="15">
        <v>4340.5862830677952</v>
      </c>
      <c r="Q53" s="48">
        <v>799.68177089252777</v>
      </c>
      <c r="R53" s="48">
        <v>2043.6514932477698</v>
      </c>
      <c r="S53" s="48">
        <v>4024.7256345111186</v>
      </c>
      <c r="T53" s="15">
        <v>3255.8959671801222</v>
      </c>
      <c r="U53" s="48">
        <v>1010.3751380950093</v>
      </c>
    </row>
    <row r="54" spans="1:21" s="78" customFormat="1">
      <c r="A54" s="8"/>
      <c r="B54" s="58"/>
      <c r="C54" s="80" t="s">
        <v>231</v>
      </c>
      <c r="D54" s="102" t="s">
        <v>231</v>
      </c>
      <c r="E54" s="80" t="s">
        <v>231</v>
      </c>
      <c r="F54" s="114" t="s">
        <v>231</v>
      </c>
      <c r="G54" s="80" t="s">
        <v>231</v>
      </c>
      <c r="H54" s="102" t="s">
        <v>231</v>
      </c>
      <c r="I54" s="80" t="s">
        <v>231</v>
      </c>
      <c r="J54" s="80" t="s">
        <v>231</v>
      </c>
      <c r="K54" s="80" t="s">
        <v>231</v>
      </c>
      <c r="L54" s="102" t="s">
        <v>231</v>
      </c>
      <c r="M54" s="80" t="s">
        <v>231</v>
      </c>
      <c r="N54" s="80" t="s">
        <v>231</v>
      </c>
      <c r="O54" s="80" t="s">
        <v>231</v>
      </c>
      <c r="P54" s="102" t="s">
        <v>231</v>
      </c>
      <c r="Q54" s="80" t="s">
        <v>231</v>
      </c>
      <c r="R54" s="80" t="s">
        <v>231</v>
      </c>
      <c r="S54" s="80" t="s">
        <v>231</v>
      </c>
      <c r="T54" s="102" t="s">
        <v>231</v>
      </c>
      <c r="U54" s="80" t="s">
        <v>231</v>
      </c>
    </row>
    <row r="55" spans="1:21" s="78" customFormat="1" ht="21">
      <c r="A55" s="8" t="s">
        <v>73</v>
      </c>
      <c r="B55" s="58" t="s">
        <v>176</v>
      </c>
      <c r="C55" s="80">
        <v>0</v>
      </c>
      <c r="D55" s="10">
        <v>0</v>
      </c>
      <c r="E55" s="80">
        <v>-11.215504943676521</v>
      </c>
      <c r="F55" s="114">
        <v>0</v>
      </c>
      <c r="G55" s="80">
        <v>137.85974918741201</v>
      </c>
      <c r="H55" s="10">
        <v>-17.942294819507417</v>
      </c>
      <c r="I55" s="80">
        <v>-77.981125924098365</v>
      </c>
      <c r="J55" s="80">
        <v>48.239563471491202</v>
      </c>
      <c r="K55" s="80">
        <v>54.129859615134386</v>
      </c>
      <c r="L55" s="10">
        <v>33.559229438468243</v>
      </c>
      <c r="M55" s="80">
        <v>-11.526896090878715</v>
      </c>
      <c r="N55" s="80">
        <v>-32.824117437397945</v>
      </c>
      <c r="O55" s="80">
        <v>-78.297564640684243</v>
      </c>
      <c r="P55" s="10">
        <v>69.150241705705966</v>
      </c>
      <c r="Q55" s="80">
        <v>36.194189696021262</v>
      </c>
      <c r="R55" s="80">
        <v>-34.907090723176189</v>
      </c>
      <c r="S55" s="80">
        <v>-7.3338746431284214</v>
      </c>
      <c r="T55" s="10">
        <v>-18.577289263874913</v>
      </c>
      <c r="U55" s="80">
        <v>-42.509246361496707</v>
      </c>
    </row>
    <row r="56" spans="1:21" s="78" customFormat="1" ht="21">
      <c r="A56" s="8" t="s">
        <v>74</v>
      </c>
      <c r="B56" s="58" t="s">
        <v>177</v>
      </c>
      <c r="C56" s="80">
        <v>803.65851571724363</v>
      </c>
      <c r="D56" s="10">
        <v>836.33465851671474</v>
      </c>
      <c r="E56" s="80">
        <v>383.9834718874514</v>
      </c>
      <c r="F56" s="114">
        <v>369.68454154096793</v>
      </c>
      <c r="G56" s="80">
        <v>364.54376766833951</v>
      </c>
      <c r="H56" s="10">
        <v>359.12193169506384</v>
      </c>
      <c r="I56" s="80">
        <v>685.70522253258025</v>
      </c>
      <c r="J56" s="80">
        <v>683.78922210408848</v>
      </c>
      <c r="K56" s="80">
        <v>675.06180693105091</v>
      </c>
      <c r="L56" s="10">
        <v>674.82667568516763</v>
      </c>
      <c r="M56" s="80">
        <v>884.56398262612754</v>
      </c>
      <c r="N56" s="80">
        <v>877.79647389405102</v>
      </c>
      <c r="O56" s="80">
        <v>897.3714389013486</v>
      </c>
      <c r="P56" s="10">
        <v>904.07538230052603</v>
      </c>
      <c r="Q56" s="80">
        <v>5441.7177377757189</v>
      </c>
      <c r="R56" s="80">
        <v>5486.7599873065119</v>
      </c>
      <c r="S56" s="80">
        <v>5434.4011105581603</v>
      </c>
      <c r="T56" s="10">
        <v>5353.3555228732876</v>
      </c>
      <c r="U56" s="80">
        <v>7996.3014554013162</v>
      </c>
    </row>
    <row r="57" spans="1:21" s="78" customFormat="1" ht="21">
      <c r="A57" s="34" t="s">
        <v>75</v>
      </c>
      <c r="B57" s="62" t="s">
        <v>178</v>
      </c>
      <c r="C57" s="81">
        <v>342.15164530536117</v>
      </c>
      <c r="D57" s="32">
        <v>347.51561505277732</v>
      </c>
      <c r="E57" s="81">
        <v>3838.6541394067585</v>
      </c>
      <c r="F57" s="115">
        <v>2421.5616164582079</v>
      </c>
      <c r="G57" s="81">
        <v>593.46940808727368</v>
      </c>
      <c r="H57" s="32">
        <v>716.03558095080371</v>
      </c>
      <c r="I57" s="81">
        <v>356.33409405316814</v>
      </c>
      <c r="J57" s="81">
        <v>3162.19564701644</v>
      </c>
      <c r="K57" s="81">
        <v>2028.8287767287868</v>
      </c>
      <c r="L57" s="32">
        <v>918.32620091312322</v>
      </c>
      <c r="M57" s="81">
        <v>1394.253257601069</v>
      </c>
      <c r="N57" s="81">
        <v>2776.621934136253</v>
      </c>
      <c r="O57" s="81">
        <v>3578.3003892281536</v>
      </c>
      <c r="P57" s="32">
        <v>5313.8119070740267</v>
      </c>
      <c r="Q57" s="81">
        <v>6277.5936983642678</v>
      </c>
      <c r="R57" s="81">
        <v>7495.504389831106</v>
      </c>
      <c r="S57" s="81">
        <v>9451.7928704261503</v>
      </c>
      <c r="T57" s="32">
        <v>8590.6742007895355</v>
      </c>
      <c r="U57" s="81">
        <v>8964.1673471348277</v>
      </c>
    </row>
    <row r="58" spans="1:21" s="78" customFormat="1">
      <c r="A58" s="117" t="s">
        <v>76</v>
      </c>
      <c r="B58" s="118" t="s">
        <v>181</v>
      </c>
      <c r="C58" s="83">
        <v>0</v>
      </c>
      <c r="D58" s="106">
        <v>0</v>
      </c>
      <c r="E58" s="83">
        <v>0</v>
      </c>
      <c r="F58" s="119">
        <v>0</v>
      </c>
      <c r="G58" s="83">
        <v>0</v>
      </c>
      <c r="H58" s="106">
        <v>0</v>
      </c>
      <c r="I58" s="83">
        <v>0</v>
      </c>
      <c r="J58" s="83">
        <v>0</v>
      </c>
      <c r="K58" s="83">
        <v>0</v>
      </c>
      <c r="L58" s="106">
        <v>0</v>
      </c>
      <c r="M58" s="83">
        <v>0</v>
      </c>
      <c r="N58" s="83">
        <v>0</v>
      </c>
      <c r="O58" s="83">
        <v>0</v>
      </c>
      <c r="P58" s="106">
        <v>0</v>
      </c>
      <c r="Q58" s="83">
        <v>0</v>
      </c>
      <c r="R58" s="83">
        <v>0</v>
      </c>
      <c r="S58" s="83">
        <v>0</v>
      </c>
      <c r="T58" s="106">
        <v>0</v>
      </c>
      <c r="U58" s="83">
        <v>0</v>
      </c>
    </row>
    <row r="59" spans="1:21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77"/>
      <c r="O59" s="77"/>
      <c r="Q59" s="43"/>
      <c r="R59" s="77"/>
      <c r="S59" s="77"/>
      <c r="U59" s="7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RZiS - P&amp;L</vt:lpstr>
      <vt:lpstr>Bilans - Balance sheet</vt:lpstr>
      <vt:lpstr>Przep pieniezne - 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 Spychalski</dc:creator>
  <cp:lastModifiedBy>Konrad Klimach</cp:lastModifiedBy>
  <dcterms:created xsi:type="dcterms:W3CDTF">2019-06-25T07:31:38Z</dcterms:created>
  <dcterms:modified xsi:type="dcterms:W3CDTF">2022-05-26T08:29:13Z</dcterms:modified>
</cp:coreProperties>
</file>