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28" yWindow="65428" windowWidth="23256" windowHeight="12456" activeTab="0"/>
  </bookViews>
  <sheets>
    <sheet name="RZiS - P&amp;L" sheetId="1" r:id="rId1"/>
    <sheet name="Bilans - Balance sheet" sheetId="2" r:id="rId2"/>
    <sheet name="Przep pieniezne - Cash flow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<sst xmlns="http://schemas.openxmlformats.org/spreadsheetml/2006/main" count="878" uniqueCount="237">
  <si>
    <t>Przychody ze sprzedaży usług</t>
  </si>
  <si>
    <t xml:space="preserve">Koszt własny sprzedaży </t>
  </si>
  <si>
    <t>Wynik brutto ze sprzedaży</t>
  </si>
  <si>
    <t>Koszty ogólnego zarządu </t>
  </si>
  <si>
    <t>Przychody operacyjne pozostałe</t>
  </si>
  <si>
    <t>Koszty operacyjne pozostałe</t>
  </si>
  <si>
    <t>Wynik z działalności operacyjnej</t>
  </si>
  <si>
    <t>Koszty finansowe</t>
  </si>
  <si>
    <t>Udział w zyskach (stratach) netto we wspólnych przedsięwzięciach</t>
  </si>
  <si>
    <t>Wynik przed opodatkowaniem</t>
  </si>
  <si>
    <t xml:space="preserve">Podatek dochodowy  </t>
  </si>
  <si>
    <t xml:space="preserve">Wynik netto </t>
  </si>
  <si>
    <t>Pozostałe dochody całkowite</t>
  </si>
  <si>
    <t>Pozycje, które w przyszłości mogą zostać zreklasyfikowane do wyniku:</t>
  </si>
  <si>
    <t xml:space="preserve">  Różnice kursowe z przeliczenia jednostek zagranicznych</t>
  </si>
  <si>
    <t>Dochody całkowite razem</t>
  </si>
  <si>
    <t xml:space="preserve">  - przypadające na udziałowców jednostki dominującej</t>
  </si>
  <si>
    <t xml:space="preserve">  - przypadające na udziały niekontrolujące</t>
  </si>
  <si>
    <t xml:space="preserve">  - przypadający na akcjonariuszy jednostki dominującej</t>
  </si>
  <si>
    <t xml:space="preserve">  - przypadający na udziały niekontrolujące</t>
  </si>
  <si>
    <t>Wynik na akcję przypadający na akcjonariuszy jednostki dominującej w trakcie okresu (wyrażony w złotych na jedną akcję)</t>
  </si>
  <si>
    <t>- podstawowy / rozwodniony</t>
  </si>
  <si>
    <t>Aktywa trwałe</t>
  </si>
  <si>
    <t>Rzeczowe aktywa trwałe</t>
  </si>
  <si>
    <t>Nakłady na prace rozwojowe</t>
  </si>
  <si>
    <t>Wartość firmy</t>
  </si>
  <si>
    <t>Inwestycje we wspólnych przedsięwzięciach</t>
  </si>
  <si>
    <t>Aktywa finansowe pozostałe</t>
  </si>
  <si>
    <t>Aktywo z tytułu odroczonego podatku dochodowego</t>
  </si>
  <si>
    <t>Należności pozostałe i rozliczenia międzyokresowe</t>
  </si>
  <si>
    <t>Aktywa obrotowe</t>
  </si>
  <si>
    <t xml:space="preserve">Należności handlowe </t>
  </si>
  <si>
    <t xml:space="preserve">Należności z tytułu podatku dochodowego </t>
  </si>
  <si>
    <t>Środki pieniężne i ich ekwiwalenty</t>
  </si>
  <si>
    <t>Aktywa przeznaczone  do sprzedaży</t>
  </si>
  <si>
    <t>Razem aktywa</t>
  </si>
  <si>
    <t>Kapitał własny przypadający na udziałowców jednostki dominującej</t>
  </si>
  <si>
    <t>Kapitał zakładowy</t>
  </si>
  <si>
    <t>Kapitał ze sprzedaży akcji powyżej ceny nominalnej</t>
  </si>
  <si>
    <t>Różnice kursowe z przeliczenia jednostki zagranicznej</t>
  </si>
  <si>
    <t>Kapitały pozostałe</t>
  </si>
  <si>
    <t>Zatrzymane zyski</t>
  </si>
  <si>
    <t>Wynik finansowy bieżącego okresu</t>
  </si>
  <si>
    <t>Kapitał przypadający na udziały niekontrolujące</t>
  </si>
  <si>
    <t>Zobowiązania długoterminowe</t>
  </si>
  <si>
    <t>Zobowiązania z tytułu odroczonego podatku dochodowego</t>
  </si>
  <si>
    <t>Zobowiązania krótkoterminowe</t>
  </si>
  <si>
    <t>Zobowiązania finansowe pozostałe</t>
  </si>
  <si>
    <t xml:space="preserve">Zobowiązania handlowe </t>
  </si>
  <si>
    <t xml:space="preserve">Zobowiązania z tytułu podatku dochodowego </t>
  </si>
  <si>
    <t>Zobowiązania pozostałe</t>
  </si>
  <si>
    <t>Korekty:</t>
  </si>
  <si>
    <t xml:space="preserve">Udział w zyskach (stratach) we wspólnych przedsięwzięciach </t>
  </si>
  <si>
    <t>Amortyzacja</t>
  </si>
  <si>
    <t>Zyski (straty) z tytułu różnic kursowych</t>
  </si>
  <si>
    <t>Odsetki i udziały w zyskach (dywidendy)</t>
  </si>
  <si>
    <t>Zmiana stanu należności</t>
  </si>
  <si>
    <t>Zmiana stanu zobowiązań, z wyjątkiem pożyczek i kredytów</t>
  </si>
  <si>
    <t>Podatek dochodowy (zapłacony) / zwrócony</t>
  </si>
  <si>
    <t>Przepływy pieniężne netto z działalności operacyjnej</t>
  </si>
  <si>
    <t>Działalność inwestycyjna</t>
  </si>
  <si>
    <t>Środki pieniężne z nabycia spółek</t>
  </si>
  <si>
    <t>Nabycie rzeczowych aktywów trwałych i aktywów niematerialnych</t>
  </si>
  <si>
    <t>Udzielone pożyczki</t>
  </si>
  <si>
    <t>Nabycie udziałów</t>
  </si>
  <si>
    <t>Przepływy pieniężne netto z działalności inwestycyjnej</t>
  </si>
  <si>
    <t xml:space="preserve">Działalność finansowa </t>
  </si>
  <si>
    <t xml:space="preserve">Wpływy z kredytów i pożyczek </t>
  </si>
  <si>
    <t>Wpływy z factoringu</t>
  </si>
  <si>
    <t xml:space="preserve">Dywidendy i inne wpłaty na rzecz właścicieli </t>
  </si>
  <si>
    <t xml:space="preserve">Odsetki </t>
  </si>
  <si>
    <t xml:space="preserve">Przepływy pieniężne netto z działalności finansowej </t>
  </si>
  <si>
    <t xml:space="preserve">Przepływy pieniężne netto razem </t>
  </si>
  <si>
    <t xml:space="preserve">Różnice kursowe netto na środkach pieniężnych i ekwiwalentach </t>
  </si>
  <si>
    <t xml:space="preserve">Środki pieniężne na początek okresu </t>
  </si>
  <si>
    <t xml:space="preserve">Środki pieniężne na koniec okresu w tym: </t>
  </si>
  <si>
    <t xml:space="preserve">- o ograniczonej możliwości dysponowania  </t>
  </si>
  <si>
    <t>Przychody finansowe</t>
  </si>
  <si>
    <t>Udziały niekontrolujące</t>
  </si>
  <si>
    <t>Zysk (strata) z działalności inwestycyjnej</t>
  </si>
  <si>
    <t>Zmiana stanu zapasów</t>
  </si>
  <si>
    <t>Zobowiązania umowne</t>
  </si>
  <si>
    <t>check</t>
  </si>
  <si>
    <t>Aktywa trwałe razem</t>
  </si>
  <si>
    <t>Aktywa obrotowe razem</t>
  </si>
  <si>
    <t>Kapitał własny przypadający na udziałowców jednostki dominującej razem</t>
  </si>
  <si>
    <t>Zobowiązania długoterminowe razem</t>
  </si>
  <si>
    <t>Zobowiązania krótkoterminowe razem</t>
  </si>
  <si>
    <t>Zobowiązania razem</t>
  </si>
  <si>
    <t>Kapitał własny razem</t>
  </si>
  <si>
    <t>Zmiana stanu zobowiązań umownych</t>
  </si>
  <si>
    <t>Inne korekty z działalności operacyjnej</t>
  </si>
  <si>
    <t>Revenues from sale of services</t>
  </si>
  <si>
    <t>Cost of products and services sold</t>
  </si>
  <si>
    <t>Gross profit (loss) from sales</t>
  </si>
  <si>
    <t>General and administrative costs</t>
  </si>
  <si>
    <t>Other operating revenues</t>
  </si>
  <si>
    <t>Other operating expenses</t>
  </si>
  <si>
    <t>Operating profit (loss)</t>
  </si>
  <si>
    <t>Financial revenues</t>
  </si>
  <si>
    <t>Financial expenses</t>
  </si>
  <si>
    <t>Share in net profits (losses) in joint ventures</t>
  </si>
  <si>
    <t>Profit (loss) before tax</t>
  </si>
  <si>
    <t>Income tax</t>
  </si>
  <si>
    <t>Net profit (loss)</t>
  </si>
  <si>
    <t>Other comprehensive income</t>
  </si>
  <si>
    <t>Exchange rate differences on valuation of foreign entities</t>
  </si>
  <si>
    <t xml:space="preserve">Other comprehensive income which may be reclassified as profit (loss) </t>
  </si>
  <si>
    <t>Total comprehensive income</t>
  </si>
  <si>
    <t>Net earnings per share (in PLN)</t>
  </si>
  <si>
    <t>Tangible assets</t>
  </si>
  <si>
    <t>Goodwill</t>
  </si>
  <si>
    <t>Other financial assets</t>
  </si>
  <si>
    <t>Deferred income tax assets</t>
  </si>
  <si>
    <t>Investments in joint ventures</t>
  </si>
  <si>
    <t>Other receivables and accruals</t>
  </si>
  <si>
    <t>Fixed assets</t>
  </si>
  <si>
    <t>Total fixed assets</t>
  </si>
  <si>
    <t>Trade receivables</t>
  </si>
  <si>
    <t>Current income tax receivables</t>
  </si>
  <si>
    <t>Cash and cash equivalents</t>
  </si>
  <si>
    <t>Fixed assets held for sale</t>
  </si>
  <si>
    <t>Total assets</t>
  </si>
  <si>
    <t>Equity attributable to shareholders of the parent entity</t>
  </si>
  <si>
    <t>Share capital</t>
  </si>
  <si>
    <t>Supplementary capital</t>
  </si>
  <si>
    <t>Exchange rate differences on translation of foreign entity</t>
  </si>
  <si>
    <t>Other reserve capital</t>
  </si>
  <si>
    <t>Retained earnings</t>
  </si>
  <si>
    <t>Net profit (loss) for the reporting period</t>
  </si>
  <si>
    <t>Total equity attributable to shareholders of the parent entity</t>
  </si>
  <si>
    <t>Minority interest equity</t>
  </si>
  <si>
    <t>Total equity</t>
  </si>
  <si>
    <t>Liabilities</t>
  </si>
  <si>
    <t>Deferred income tax liabilities</t>
  </si>
  <si>
    <t>Total long-term liabilities</t>
  </si>
  <si>
    <t>Long-term liabilities</t>
  </si>
  <si>
    <t>Equity</t>
  </si>
  <si>
    <t>Other financial liabilities</t>
  </si>
  <si>
    <t>Trade liabilities</t>
  </si>
  <si>
    <t>Income tax liabilities</t>
  </si>
  <si>
    <t>Other liabilities</t>
  </si>
  <si>
    <t>Contractual obligations</t>
  </si>
  <si>
    <t>Total current liabilities</t>
  </si>
  <si>
    <t>Total liabilities</t>
  </si>
  <si>
    <t>Current liabilities</t>
  </si>
  <si>
    <t>Total current assets</t>
  </si>
  <si>
    <t>Current assets</t>
  </si>
  <si>
    <t>Kapitał własny</t>
  </si>
  <si>
    <t>Zobowiązania</t>
  </si>
  <si>
    <t xml:space="preserve">Gross profit (loss) </t>
  </si>
  <si>
    <t>Adjustments</t>
  </si>
  <si>
    <t>Amortization and depreciation</t>
  </si>
  <si>
    <t xml:space="preserve">Profit (loss) from exchange rate differences </t>
  </si>
  <si>
    <t>Interest and profit sharing (dividends)</t>
  </si>
  <si>
    <t>Change in receivables</t>
  </si>
  <si>
    <t>Change in liabilities excluding credits and loans</t>
  </si>
  <si>
    <t>Income tax (paid) / reimbursed</t>
  </si>
  <si>
    <t>Profit (loss) from investment activities</t>
  </si>
  <si>
    <t>Change in inventories</t>
  </si>
  <si>
    <t>Change in contractual obligations</t>
  </si>
  <si>
    <t>Other adjustments from operating activities</t>
  </si>
  <si>
    <t>Cash flows from operating activities</t>
  </si>
  <si>
    <t>Investment activities</t>
  </si>
  <si>
    <t>Cash assets gained in the acquisition of an enterprise</t>
  </si>
  <si>
    <t>Loans given</t>
  </si>
  <si>
    <t>Purchases of intangibles and fixed assets</t>
  </si>
  <si>
    <t>Purchase of shares</t>
  </si>
  <si>
    <t>Net cash flows from investment activities</t>
  </si>
  <si>
    <t>Inflows from credits and loans</t>
  </si>
  <si>
    <t>Inflows from factoring</t>
  </si>
  <si>
    <t>Dividends and other payments due to equity holders</t>
  </si>
  <si>
    <t>Interest payments</t>
  </si>
  <si>
    <t>Net cash flows from financial activities</t>
  </si>
  <si>
    <t>Total net cash flows</t>
  </si>
  <si>
    <t>Exchange rate differences on cash and cash equivalents</t>
  </si>
  <si>
    <t>Cash and cash equivalents at the beginning of the period</t>
  </si>
  <si>
    <t>Cash and cash equivalents at the end of the period incl.</t>
  </si>
  <si>
    <t>(niebadane / unaudited)</t>
  </si>
  <si>
    <t>Financial activities</t>
  </si>
  <si>
    <t>- of limited availability</t>
  </si>
  <si>
    <t>- attributable to equity holders of parent entity</t>
  </si>
  <si>
    <t>- attributable to minority interests</t>
  </si>
  <si>
    <t>Razem kapitał własny i zobowiązania</t>
  </si>
  <si>
    <t>Total equity and liabilities</t>
  </si>
  <si>
    <t>Podwyższenie kapitału</t>
  </si>
  <si>
    <t>Wydatki związane z podwyższeniem kapitału</t>
  </si>
  <si>
    <t>Increase in capital</t>
  </si>
  <si>
    <t>Expenditures related to increase in capital</t>
  </si>
  <si>
    <t>Spłaty kredytów i pożyczek</t>
  </si>
  <si>
    <t>Spłata zobowiązań faktoringowych</t>
  </si>
  <si>
    <t>Repayment of credits and loans</t>
  </si>
  <si>
    <t>Repayment of factoring</t>
  </si>
  <si>
    <t>Płatności w formie akcji</t>
  </si>
  <si>
    <t>Wpływy ze spłat udzielonych pożyczek</t>
  </si>
  <si>
    <t>Odsetki otrzymane</t>
  </si>
  <si>
    <t>Loans given repayment</t>
  </si>
  <si>
    <t>Interest received</t>
  </si>
  <si>
    <t>Share-based payments</t>
  </si>
  <si>
    <t>Rozliczenie kosztów płatności w formie akcji</t>
  </si>
  <si>
    <t>Settlement of costs of share-based payments</t>
  </si>
  <si>
    <t>Odpis aktualizujący nakłady na prace rozwojowe</t>
  </si>
  <si>
    <t>Write off of expenditures on development projects</t>
  </si>
  <si>
    <t>Spłata zobowiązań leasingowych</t>
  </si>
  <si>
    <t>Repayment of leasing</t>
  </si>
  <si>
    <t>Udziały i akcje</t>
  </si>
  <si>
    <t>Stocks and shares</t>
  </si>
  <si>
    <t>Rozliczenia międzyokresowe przychodów</t>
  </si>
  <si>
    <t>Accrued income</t>
  </si>
  <si>
    <t>Wycena udziałów do wartości godziwej</t>
  </si>
  <si>
    <t>Valuation of shares to fair value</t>
  </si>
  <si>
    <t>Zbycie rzeczowych aktywów trwałych i aktywów niematerialnych</t>
  </si>
  <si>
    <t>Disposal of property, plant and equipment and intangible assets</t>
  </si>
  <si>
    <t>Sprzedaż udziałów</t>
  </si>
  <si>
    <t>Sale of shares</t>
  </si>
  <si>
    <t xml:space="preserve">Wypłaty dywidendy udziałowcom mniejszościowym </t>
  </si>
  <si>
    <t>Dividend to minority shareholders</t>
  </si>
  <si>
    <t>Podwyższenie kapitału w jednostce zależnej</t>
  </si>
  <si>
    <t>Dywidendy wyplacone udziałowcom mniejszościowym</t>
  </si>
  <si>
    <t>Zwrot dopłat do kapitału</t>
  </si>
  <si>
    <t>Increase in subsidiary capital</t>
  </si>
  <si>
    <t>Return of capital subsidies</t>
  </si>
  <si>
    <t>Dividend paid to minority shareholders</t>
  </si>
  <si>
    <t>Rachunek przepływów pieniężnych (dane w '000 USD) - dane skonsolidowane</t>
  </si>
  <si>
    <t>Cash flows (data in '000 USD) - consolidated data</t>
  </si>
  <si>
    <t>Bilans (dane w '000 USD) - dane skonsolidowane</t>
  </si>
  <si>
    <t>Balance sheet  (data in '000 USD) - consolidated data</t>
  </si>
  <si>
    <t>RZiS (dane w '000 USD) - dane skonsolidowane</t>
  </si>
  <si>
    <t>P&amp;L (data in '000 USD) - consolidated data</t>
  </si>
  <si>
    <t/>
  </si>
  <si>
    <t>- basic</t>
  </si>
  <si>
    <t xml:space="preserve">- diluted </t>
  </si>
  <si>
    <t>Cryptographic assets</t>
  </si>
  <si>
    <t>Inflows from leasing</t>
  </si>
  <si>
    <t>Change in cryptographic assets</t>
  </si>
  <si>
    <t>Write off of receivables and other financial assets</t>
  </si>
  <si>
    <t>Expenditures on intangible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</si>
</sst>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yyyy/mm/dd;@"/>
    <numFmt numFmtId="165" formatCode="_-* #,##0.00\ _z_ł_-;\-* #,##0.00\ _z_ł_-;_-* &quot;-&quot;??\ _z_ł_-;_-@_-"/>
    <numFmt numFmtId="166" formatCode="_-* #,##0.00\ _K_č_-;\-* #,##0.00\ _K_č_-;_-* &quot;-&quot;??\ _K_č_-;_-@_-"/>
    <numFmt numFmtId="167" formatCode="#,##0;\(#,##0\);\-;@"/>
    <numFmt numFmtId="168" formatCode="_-* #,##0.0000_-;\-* #,##0.0000_-;_-* &quot;-&quot;??_-;_-@_-"/>
    <numFmt numFmtId="170" formatCode="#,##0.0000"/>
  </numFmts>
  <fonts count="5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11"/>
      <color theme="1"/>
      <name val="Czcionka tekstu podstawowego"/>
      <family val="2"/>
    </font>
    <font>
      <sz val="10"/>
      <name val="Arial CE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sz val="8"/>
      <color rgb="FFFF0000"/>
      <name val="Tahoma"/>
      <family val="2"/>
    </font>
    <font>
      <sz val="10"/>
      <color rgb="FF000000"/>
      <name val="Arial"/>
      <family val="2"/>
    </font>
    <font>
      <i/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8"/>
      <color rgb="FFFF0000"/>
      <name val="Tahoma"/>
      <family val="2"/>
    </font>
    <font>
      <i/>
      <sz val="8"/>
      <color rgb="FFFF0000"/>
      <name val="Tahoma"/>
      <family val="2"/>
    </font>
    <font>
      <sz val="8"/>
      <color rgb="FF333333"/>
      <name val="Tahoma"/>
      <family val="2"/>
    </font>
    <font>
      <sz val="10"/>
      <color theme="1"/>
      <name val="Calibri"/>
      <family val="2"/>
      <scheme val="minor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8"/>
      </top>
      <bottom style="thin">
        <color theme="8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</borders>
  <cellStyleXfs count="3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7" borderId="1" applyNumberFormat="0" applyAlignment="0" applyProtection="0"/>
    <xf numFmtId="0" fontId="16" fillId="20" borderId="3" applyNumberFormat="0" applyAlignment="0" applyProtection="0"/>
    <xf numFmtId="0" fontId="17" fillId="4" borderId="0" applyNumberFormat="0" applyBorder="0" applyAlignment="0" applyProtection="0"/>
    <xf numFmtId="165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4" fillId="21" borderId="2" applyNumberFormat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3" fillId="20" borderId="1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3" borderId="0" applyNumberFormat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ill="0" applyBorder="0" applyAlignment="0" applyProtection="0"/>
    <xf numFmtId="165" fontId="7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166" fontId="1" fillId="0" borderId="0" applyFont="0" applyFill="0" applyBorder="0" applyAlignment="0" applyProtection="0"/>
    <xf numFmtId="0" fontId="0" fillId="0" borderId="0">
      <alignment/>
      <protection/>
    </xf>
    <xf numFmtId="166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Protection="0">
      <alignment vertical="top" wrapText="1"/>
    </xf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2" fillId="48" borderId="10" applyNumberFormat="0" applyAlignment="0" applyProtection="0"/>
    <xf numFmtId="0" fontId="33" fillId="49" borderId="11" applyNumberFormat="0" applyAlignment="0" applyProtection="0"/>
    <xf numFmtId="0" fontId="34" fillId="50" borderId="0" applyNumberFormat="0" applyBorder="0" applyAlignment="0" applyProtection="0"/>
    <xf numFmtId="0" fontId="35" fillId="0" borderId="12" applyNumberFormat="0" applyFill="0" applyAlignment="0" applyProtection="0"/>
    <xf numFmtId="0" fontId="36" fillId="51" borderId="13" applyNumberFormat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41" fillId="49" borderId="10" applyNumberFormat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53" borderId="18" applyNumberFormat="0" applyFont="0" applyAlignment="0" applyProtection="0"/>
    <xf numFmtId="0" fontId="45" fillId="54" borderId="0" applyNumberFormat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0" fontId="0" fillId="0" borderId="0">
      <alignment/>
      <protection/>
    </xf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47" fillId="0" borderId="0">
      <alignment/>
      <protection/>
    </xf>
    <xf numFmtId="9" fontId="4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0">
      <alignment/>
      <protection/>
    </xf>
    <xf numFmtId="43" fontId="0" fillId="0" borderId="0" applyFont="0" applyFill="0" applyBorder="0" applyAlignment="0" applyProtection="0"/>
    <xf numFmtId="0" fontId="51" fillId="0" borderId="0">
      <alignment/>
      <protection/>
    </xf>
    <xf numFmtId="0" fontId="47" fillId="0" borderId="0">
      <alignment/>
      <protection/>
    </xf>
    <xf numFmtId="0" fontId="49" fillId="0" borderId="0" applyNumberFormat="0" applyFill="0" applyBorder="0" applyAlignment="0" applyProtection="0"/>
    <xf numFmtId="167" fontId="6" fillId="0" borderId="0">
      <alignment horizontal="right" vertical="center"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3" fontId="48" fillId="24" borderId="19" applyFont="0" applyProtection="0">
      <alignment/>
    </xf>
    <xf numFmtId="0" fontId="1" fillId="0" borderId="0" applyNumberFormat="0" applyFont="0" applyFill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139">
    <xf numFmtId="0" fontId="0" fillId="0" borderId="0" xfId="0"/>
    <xf numFmtId="164" fontId="2" fillId="55" borderId="0" xfId="0" applyNumberFormat="1" applyFont="1" applyFill="1" applyAlignment="1">
      <alignment horizontal="right" vertical="center" wrapText="1"/>
    </xf>
    <xf numFmtId="164" fontId="2" fillId="55" borderId="20" xfId="0" applyNumberFormat="1" applyFont="1" applyFill="1" applyBorder="1" applyAlignment="1">
      <alignment horizontal="right" vertical="center" wrapText="1"/>
    </xf>
    <xf numFmtId="164" fontId="2" fillId="56" borderId="20" xfId="0" applyNumberFormat="1" applyFont="1" applyFill="1" applyBorder="1" applyAlignment="1">
      <alignment horizontal="right" vertical="center" wrapText="1"/>
    </xf>
    <xf numFmtId="164" fontId="2" fillId="55" borderId="21" xfId="0" applyNumberFormat="1" applyFont="1" applyFill="1" applyBorder="1" applyAlignment="1">
      <alignment horizontal="right" vertical="center" wrapText="1"/>
    </xf>
    <xf numFmtId="0" fontId="5" fillId="55" borderId="21" xfId="0" applyFont="1" applyFill="1" applyBorder="1" applyAlignment="1">
      <alignment vertical="center"/>
    </xf>
    <xf numFmtId="0" fontId="3" fillId="55" borderId="21" xfId="0" applyFont="1" applyFill="1" applyBorder="1" applyAlignment="1">
      <alignment vertical="center"/>
    </xf>
    <xf numFmtId="0" fontId="5" fillId="55" borderId="21" xfId="0" applyFont="1" applyFill="1" applyBorder="1" applyAlignment="1">
      <alignment horizontal="justify" vertical="center"/>
    </xf>
    <xf numFmtId="0" fontId="5" fillId="55" borderId="21" xfId="0" applyFont="1" applyFill="1" applyBorder="1" applyAlignment="1">
      <alignment vertical="center" wrapText="1"/>
    </xf>
    <xf numFmtId="3" fontId="5" fillId="0" borderId="0" xfId="0" applyNumberFormat="1" applyFont="1" applyAlignment="1">
      <alignment horizontal="right" vertical="center"/>
    </xf>
    <xf numFmtId="3" fontId="5" fillId="56" borderId="20" xfId="0" applyNumberFormat="1" applyFont="1" applyFill="1" applyBorder="1" applyAlignment="1">
      <alignment horizontal="right" vertical="center"/>
    </xf>
    <xf numFmtId="3" fontId="5" fillId="55" borderId="0" xfId="0" applyNumberFormat="1" applyFont="1" applyFill="1" applyAlignment="1">
      <alignment horizontal="right" vertical="center"/>
    </xf>
    <xf numFmtId="3" fontId="3" fillId="56" borderId="22" xfId="0" applyNumberFormat="1" applyFont="1" applyFill="1" applyBorder="1" applyAlignment="1">
      <alignment horizontal="right" vertical="center"/>
    </xf>
    <xf numFmtId="3" fontId="3" fillId="55" borderId="23" xfId="0" applyNumberFormat="1" applyFont="1" applyFill="1" applyBorder="1" applyAlignment="1">
      <alignment horizontal="right" vertical="center"/>
    </xf>
    <xf numFmtId="3" fontId="5" fillId="56" borderId="24" xfId="0" applyNumberFormat="1" applyFont="1" applyFill="1" applyBorder="1" applyAlignment="1">
      <alignment horizontal="right" vertical="center"/>
    </xf>
    <xf numFmtId="3" fontId="3" fillId="56" borderId="24" xfId="0" applyNumberFormat="1" applyFont="1" applyFill="1" applyBorder="1" applyAlignment="1">
      <alignment horizontal="right" vertical="center"/>
    </xf>
    <xf numFmtId="3" fontId="5" fillId="55" borderId="25" xfId="0" applyNumberFormat="1" applyFont="1" applyFill="1" applyBorder="1" applyAlignment="1">
      <alignment horizontal="right" vertical="center"/>
    </xf>
    <xf numFmtId="3" fontId="3" fillId="55" borderId="25" xfId="0" applyNumberFormat="1" applyFont="1" applyFill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4" fontId="5" fillId="56" borderId="26" xfId="0" applyNumberFormat="1" applyFont="1" applyFill="1" applyBorder="1" applyAlignment="1">
      <alignment horizontal="right" vertical="center"/>
    </xf>
    <xf numFmtId="4" fontId="5" fillId="55" borderId="27" xfId="0" applyNumberFormat="1" applyFont="1" applyFill="1" applyBorder="1" applyAlignment="1">
      <alignment horizontal="right" vertical="center"/>
    </xf>
    <xf numFmtId="0" fontId="3" fillId="55" borderId="0" xfId="0" applyFont="1" applyFill="1" applyAlignment="1">
      <alignment vertical="center"/>
    </xf>
    <xf numFmtId="0" fontId="5" fillId="55" borderId="0" xfId="0" applyFont="1" applyFill="1" applyAlignment="1">
      <alignment vertical="center"/>
    </xf>
    <xf numFmtId="3" fontId="5" fillId="55" borderId="0" xfId="0" applyNumberFormat="1" applyFont="1" applyFill="1" applyAlignment="1">
      <alignment vertical="center"/>
    </xf>
    <xf numFmtId="3" fontId="5" fillId="55" borderId="23" xfId="0" applyNumberFormat="1" applyFont="1" applyFill="1" applyBorder="1" applyAlignment="1">
      <alignment vertical="center"/>
    </xf>
    <xf numFmtId="3" fontId="5" fillId="55" borderId="25" xfId="0" applyNumberFormat="1" applyFont="1" applyFill="1" applyBorder="1" applyAlignment="1">
      <alignment vertical="center"/>
    </xf>
    <xf numFmtId="3" fontId="3" fillId="55" borderId="23" xfId="0" applyNumberFormat="1" applyFont="1" applyFill="1" applyBorder="1" applyAlignment="1">
      <alignment vertical="center"/>
    </xf>
    <xf numFmtId="3" fontId="5" fillId="55" borderId="28" xfId="0" applyNumberFormat="1" applyFont="1" applyFill="1" applyBorder="1" applyAlignment="1">
      <alignment vertical="center"/>
    </xf>
    <xf numFmtId="3" fontId="3" fillId="55" borderId="0" xfId="0" applyNumberFormat="1" applyFont="1" applyFill="1" applyAlignment="1">
      <alignment horizontal="right" vertical="center"/>
    </xf>
    <xf numFmtId="0" fontId="4" fillId="55" borderId="0" xfId="0" applyFont="1" applyFill="1" applyAlignment="1">
      <alignment vertical="center" wrapText="1"/>
    </xf>
    <xf numFmtId="3" fontId="3" fillId="55" borderId="25" xfId="0" applyNumberFormat="1" applyFont="1" applyFill="1" applyBorder="1" applyAlignment="1">
      <alignment vertical="center"/>
    </xf>
    <xf numFmtId="0" fontId="3" fillId="56" borderId="20" xfId="0" applyFont="1" applyFill="1" applyBorder="1" applyAlignment="1">
      <alignment horizontal="left" vertical="center"/>
    </xf>
    <xf numFmtId="3" fontId="3" fillId="56" borderId="20" xfId="0" applyNumberFormat="1" applyFont="1" applyFill="1" applyBorder="1" applyAlignment="1">
      <alignment horizontal="right" vertical="center"/>
    </xf>
    <xf numFmtId="0" fontId="4" fillId="56" borderId="20" xfId="0" applyFont="1" applyFill="1" applyBorder="1" applyAlignment="1">
      <alignment horizontal="right" vertical="center" wrapText="1"/>
    </xf>
    <xf numFmtId="0" fontId="3" fillId="55" borderId="21" xfId="0" applyFont="1" applyFill="1" applyBorder="1" applyAlignment="1">
      <alignment vertical="center" wrapText="1"/>
    </xf>
    <xf numFmtId="0" fontId="3" fillId="55" borderId="29" xfId="0" applyFont="1" applyFill="1" applyBorder="1" applyAlignment="1">
      <alignment vertical="center"/>
    </xf>
    <xf numFmtId="3" fontId="3" fillId="56" borderId="26" xfId="0" applyNumberFormat="1" applyFont="1" applyFill="1" applyBorder="1" applyAlignment="1">
      <alignment horizontal="right" vertical="center"/>
    </xf>
    <xf numFmtId="3" fontId="3" fillId="55" borderId="27" xfId="0" applyNumberFormat="1" applyFont="1" applyFill="1" applyBorder="1" applyAlignment="1">
      <alignment horizontal="right" vertical="center"/>
    </xf>
    <xf numFmtId="0" fontId="6" fillId="55" borderId="21" xfId="0" applyFont="1" applyFill="1" applyBorder="1"/>
    <xf numFmtId="0" fontId="6" fillId="56" borderId="20" xfId="0" applyFont="1" applyFill="1" applyBorder="1"/>
    <xf numFmtId="0" fontId="6" fillId="55" borderId="0" xfId="0" applyFont="1" applyFill="1"/>
    <xf numFmtId="0" fontId="6" fillId="55" borderId="21" xfId="0" applyFont="1" applyFill="1" applyBorder="1" applyAlignment="1">
      <alignment vertical="center"/>
    </xf>
    <xf numFmtId="3" fontId="6" fillId="55" borderId="0" xfId="0" applyNumberFormat="1" applyFont="1" applyFill="1"/>
    <xf numFmtId="0" fontId="6" fillId="55" borderId="0" xfId="0" applyFont="1" applyFill="1" applyAlignment="1">
      <alignment vertical="center"/>
    </xf>
    <xf numFmtId="0" fontId="3" fillId="55" borderId="30" xfId="0" applyFont="1" applyFill="1" applyBorder="1" applyAlignment="1">
      <alignment horizontal="right" vertical="center" wrapText="1"/>
    </xf>
    <xf numFmtId="3" fontId="5" fillId="55" borderId="20" xfId="0" applyNumberFormat="1" applyFont="1" applyFill="1" applyBorder="1" applyAlignment="1">
      <alignment horizontal="right" vertical="center"/>
    </xf>
    <xf numFmtId="3" fontId="5" fillId="55" borderId="24" xfId="0" applyNumberFormat="1" applyFont="1" applyFill="1" applyBorder="1" applyAlignment="1">
      <alignment horizontal="right" vertical="center"/>
    </xf>
    <xf numFmtId="3" fontId="3" fillId="55" borderId="24" xfId="0" applyNumberFormat="1" applyFont="1" applyFill="1" applyBorder="1" applyAlignment="1">
      <alignment horizontal="right" vertical="center"/>
    </xf>
    <xf numFmtId="0" fontId="6" fillId="55" borderId="20" xfId="0" applyFont="1" applyFill="1" applyBorder="1"/>
    <xf numFmtId="3" fontId="3" fillId="55" borderId="22" xfId="0" applyNumberFormat="1" applyFont="1" applyFill="1" applyBorder="1" applyAlignment="1">
      <alignment horizontal="right" vertical="center"/>
    </xf>
    <xf numFmtId="4" fontId="5" fillId="55" borderId="26" xfId="0" applyNumberFormat="1" applyFont="1" applyFill="1" applyBorder="1" applyAlignment="1">
      <alignment horizontal="right" vertical="center"/>
    </xf>
    <xf numFmtId="164" fontId="2" fillId="55" borderId="31" xfId="0" applyNumberFormat="1" applyFont="1" applyFill="1" applyBorder="1" applyAlignment="1">
      <alignment horizontal="right" vertical="center" wrapText="1"/>
    </xf>
    <xf numFmtId="164" fontId="2" fillId="56" borderId="31" xfId="0" applyNumberFormat="1" applyFont="1" applyFill="1" applyBorder="1" applyAlignment="1">
      <alignment horizontal="right" vertical="center" wrapText="1"/>
    </xf>
    <xf numFmtId="14" fontId="3" fillId="55" borderId="0" xfId="276" applyNumberFormat="1" applyFont="1" applyFill="1" applyAlignment="1" quotePrefix="1">
      <alignment horizontal="left" vertical="center"/>
      <protection/>
    </xf>
    <xf numFmtId="164" fontId="2" fillId="55" borderId="32" xfId="0" applyNumberFormat="1" applyFont="1" applyFill="1" applyBorder="1" applyAlignment="1">
      <alignment horizontal="right" vertical="center" wrapText="1"/>
    </xf>
    <xf numFmtId="164" fontId="2" fillId="55" borderId="32" xfId="0" applyNumberFormat="1" applyFont="1" applyFill="1" applyBorder="1" applyAlignment="1">
      <alignment horizontal="left" vertical="center" wrapText="1"/>
    </xf>
    <xf numFmtId="14" fontId="3" fillId="55" borderId="30" xfId="276" applyNumberFormat="1" applyFont="1" applyFill="1" applyBorder="1" applyAlignment="1" quotePrefix="1">
      <alignment horizontal="left" vertical="center"/>
      <protection/>
    </xf>
    <xf numFmtId="0" fontId="5" fillId="55" borderId="0" xfId="0" applyFont="1" applyFill="1" applyAlignment="1">
      <alignment vertical="center" wrapText="1"/>
    </xf>
    <xf numFmtId="164" fontId="2" fillId="55" borderId="33" xfId="0" applyNumberFormat="1" applyFont="1" applyFill="1" applyBorder="1" applyAlignment="1">
      <alignment horizontal="left" vertical="center" wrapText="1"/>
    </xf>
    <xf numFmtId="0" fontId="5" fillId="55" borderId="0" xfId="0" applyFont="1" applyFill="1" applyAlignment="1">
      <alignment horizontal="justify" vertical="center"/>
    </xf>
    <xf numFmtId="0" fontId="3" fillId="55" borderId="27" xfId="0" applyFont="1" applyFill="1" applyBorder="1" applyAlignment="1">
      <alignment vertical="center"/>
    </xf>
    <xf numFmtId="0" fontId="3" fillId="55" borderId="0" xfId="0" applyFont="1" applyFill="1" applyAlignment="1">
      <alignment vertical="center" wrapText="1"/>
    </xf>
    <xf numFmtId="164" fontId="2" fillId="55" borderId="31" xfId="0" applyNumberFormat="1" applyFont="1" applyFill="1" applyBorder="1" applyAlignment="1">
      <alignment horizontal="right" vertical="center" wrapText="1"/>
    </xf>
    <xf numFmtId="0" fontId="3" fillId="55" borderId="20" xfId="0" applyFont="1" applyFill="1" applyBorder="1" applyAlignment="1">
      <alignment horizontal="right" vertical="center" wrapText="1"/>
    </xf>
    <xf numFmtId="3" fontId="3" fillId="55" borderId="26" xfId="0" applyNumberFormat="1" applyFont="1" applyFill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55" borderId="34" xfId="0" applyNumberFormat="1" applyFont="1" applyFill="1" applyBorder="1" applyAlignment="1">
      <alignment horizontal="right" vertical="center"/>
    </xf>
    <xf numFmtId="3" fontId="3" fillId="55" borderId="34" xfId="0" applyNumberFormat="1" applyFont="1" applyFill="1" applyBorder="1" applyAlignment="1">
      <alignment horizontal="right" vertical="center"/>
    </xf>
    <xf numFmtId="0" fontId="46" fillId="55" borderId="0" xfId="0" applyFont="1" applyFill="1"/>
    <xf numFmtId="164" fontId="3" fillId="55" borderId="31" xfId="0" applyNumberFormat="1" applyFont="1" applyFill="1" applyBorder="1" applyAlignment="1">
      <alignment horizontal="right" vertical="center" wrapText="1"/>
    </xf>
    <xf numFmtId="164" fontId="3" fillId="55" borderId="20" xfId="0" applyNumberFormat="1" applyFont="1" applyFill="1" applyBorder="1" applyAlignment="1">
      <alignment horizontal="right" vertical="center" wrapText="1"/>
    </xf>
    <xf numFmtId="0" fontId="5" fillId="55" borderId="20" xfId="0" applyFont="1" applyFill="1" applyBorder="1"/>
    <xf numFmtId="3" fontId="5" fillId="55" borderId="20" xfId="0" applyNumberFormat="1" applyFont="1" applyFill="1" applyBorder="1" applyAlignment="1">
      <alignment vertical="center"/>
    </xf>
    <xf numFmtId="3" fontId="5" fillId="55" borderId="20" xfId="0" applyNumberFormat="1" applyFont="1" applyFill="1" applyBorder="1"/>
    <xf numFmtId="0" fontId="5" fillId="55" borderId="20" xfId="0" applyFont="1" applyFill="1" applyBorder="1" applyAlignment="1">
      <alignment vertical="center"/>
    </xf>
    <xf numFmtId="3" fontId="5" fillId="55" borderId="0" xfId="0" applyNumberFormat="1" applyFont="1" applyFill="1"/>
    <xf numFmtId="0" fontId="5" fillId="55" borderId="0" xfId="0" applyFont="1" applyFill="1"/>
    <xf numFmtId="3" fontId="3" fillId="55" borderId="20" xfId="0" applyNumberFormat="1" applyFont="1" applyFill="1" applyBorder="1" applyAlignment="1">
      <alignment vertical="center"/>
    </xf>
    <xf numFmtId="3" fontId="5" fillId="55" borderId="20" xfId="0" applyNumberFormat="1" applyFont="1" applyFill="1" applyBorder="1" applyAlignment="1">
      <alignment horizontal="right" vertical="center" wrapText="1"/>
    </xf>
    <xf numFmtId="3" fontId="3" fillId="55" borderId="20" xfId="0" applyNumberFormat="1" applyFont="1" applyFill="1" applyBorder="1" applyAlignment="1">
      <alignment horizontal="right" vertical="center" wrapText="1"/>
    </xf>
    <xf numFmtId="3" fontId="5" fillId="55" borderId="24" xfId="0" applyNumberFormat="1" applyFont="1" applyFill="1" applyBorder="1" applyAlignment="1">
      <alignment horizontal="right" vertical="center" wrapText="1"/>
    </xf>
    <xf numFmtId="3" fontId="5" fillId="55" borderId="26" xfId="0" applyNumberFormat="1" applyFont="1" applyFill="1" applyBorder="1" applyAlignment="1">
      <alignment horizontal="right" vertical="center" wrapText="1"/>
    </xf>
    <xf numFmtId="3" fontId="46" fillId="55" borderId="0" xfId="0" applyNumberFormat="1" applyFont="1" applyFill="1"/>
    <xf numFmtId="3" fontId="5" fillId="56" borderId="21" xfId="0" applyNumberFormat="1" applyFont="1" applyFill="1" applyBorder="1" applyAlignment="1">
      <alignment horizontal="right" vertical="center"/>
    </xf>
    <xf numFmtId="3" fontId="5" fillId="56" borderId="34" xfId="0" applyNumberFormat="1" applyFont="1" applyFill="1" applyBorder="1" applyAlignment="1">
      <alignment horizontal="right" vertical="center"/>
    </xf>
    <xf numFmtId="3" fontId="5" fillId="55" borderId="21" xfId="0" applyNumberFormat="1" applyFont="1" applyFill="1" applyBorder="1" applyAlignment="1">
      <alignment horizontal="right" vertical="center"/>
    </xf>
    <xf numFmtId="3" fontId="5" fillId="55" borderId="21" xfId="0" applyNumberFormat="1" applyFont="1" applyFill="1" applyBorder="1" applyAlignment="1">
      <alignment vertical="center"/>
    </xf>
    <xf numFmtId="164" fontId="2" fillId="55" borderId="31" xfId="0" applyNumberFormat="1" applyFont="1" applyFill="1" applyBorder="1" applyAlignment="1">
      <alignment horizontal="right" vertical="center" wrapText="1"/>
    </xf>
    <xf numFmtId="0" fontId="6" fillId="55" borderId="30" xfId="0" applyFont="1" applyFill="1" applyBorder="1"/>
    <xf numFmtId="164" fontId="2" fillId="55" borderId="35" xfId="0" applyNumberFormat="1" applyFont="1" applyFill="1" applyBorder="1" applyAlignment="1">
      <alignment horizontal="right" vertical="center" wrapText="1"/>
    </xf>
    <xf numFmtId="164" fontId="2" fillId="55" borderId="30" xfId="0" applyNumberFormat="1" applyFont="1" applyFill="1" applyBorder="1" applyAlignment="1">
      <alignment horizontal="right" vertical="center" wrapText="1"/>
    </xf>
    <xf numFmtId="3" fontId="5" fillId="55" borderId="30" xfId="0" applyNumberFormat="1" applyFont="1" applyFill="1" applyBorder="1" applyAlignment="1">
      <alignment horizontal="right" vertical="center"/>
    </xf>
    <xf numFmtId="3" fontId="3" fillId="55" borderId="36" xfId="0" applyNumberFormat="1" applyFont="1" applyFill="1" applyBorder="1" applyAlignment="1">
      <alignment horizontal="right" vertical="center"/>
    </xf>
    <xf numFmtId="3" fontId="5" fillId="55" borderId="37" xfId="0" applyNumberFormat="1" applyFont="1" applyFill="1" applyBorder="1" applyAlignment="1">
      <alignment horizontal="right" vertical="center"/>
    </xf>
    <xf numFmtId="3" fontId="3" fillId="55" borderId="37" xfId="0" applyNumberFormat="1" applyFont="1" applyFill="1" applyBorder="1" applyAlignment="1">
      <alignment horizontal="right" vertical="center"/>
    </xf>
    <xf numFmtId="4" fontId="5" fillId="55" borderId="38" xfId="0" applyNumberFormat="1" applyFont="1" applyFill="1" applyBorder="1" applyAlignment="1">
      <alignment horizontal="right" vertical="center"/>
    </xf>
    <xf numFmtId="164" fontId="53" fillId="56" borderId="20" xfId="0" applyNumberFormat="1" applyFont="1" applyFill="1" applyBorder="1" applyAlignment="1">
      <alignment horizontal="right" vertical="center" wrapText="1"/>
    </xf>
    <xf numFmtId="0" fontId="46" fillId="56" borderId="20" xfId="0" applyFont="1" applyFill="1" applyBorder="1"/>
    <xf numFmtId="3" fontId="46" fillId="56" borderId="24" xfId="0" applyNumberFormat="1" applyFont="1" applyFill="1" applyBorder="1" applyAlignment="1">
      <alignment horizontal="right" vertical="center"/>
    </xf>
    <xf numFmtId="0" fontId="54" fillId="56" borderId="20" xfId="0" applyFont="1" applyFill="1" applyBorder="1" applyAlignment="1">
      <alignment horizontal="right" vertical="center" wrapText="1"/>
    </xf>
    <xf numFmtId="3" fontId="5" fillId="56" borderId="20" xfId="0" applyNumberFormat="1" applyFont="1" applyFill="1" applyBorder="1" applyAlignment="1">
      <alignment vertical="center"/>
    </xf>
    <xf numFmtId="164" fontId="3" fillId="56" borderId="31" xfId="0" applyNumberFormat="1" applyFont="1" applyFill="1" applyBorder="1" applyAlignment="1">
      <alignment horizontal="right" vertical="center" wrapText="1"/>
    </xf>
    <xf numFmtId="3" fontId="3" fillId="56" borderId="20" xfId="0" applyNumberFormat="1" applyFont="1" applyFill="1" applyBorder="1" applyAlignment="1">
      <alignment vertical="center"/>
    </xf>
    <xf numFmtId="3" fontId="5" fillId="56" borderId="20" xfId="0" applyNumberFormat="1" applyFont="1" applyFill="1" applyBorder="1"/>
    <xf numFmtId="3" fontId="5" fillId="56" borderId="26" xfId="0" applyNumberFormat="1" applyFont="1" applyFill="1" applyBorder="1"/>
    <xf numFmtId="164" fontId="3" fillId="56" borderId="20" xfId="0" applyNumberFormat="1" applyFont="1" applyFill="1" applyBorder="1" applyAlignment="1">
      <alignment horizontal="right" vertical="center" wrapText="1"/>
    </xf>
    <xf numFmtId="0" fontId="5" fillId="56" borderId="20" xfId="0" applyFont="1" applyFill="1" applyBorder="1" applyAlignment="1">
      <alignment vertical="center"/>
    </xf>
    <xf numFmtId="3" fontId="3" fillId="55" borderId="21" xfId="0" applyNumberFormat="1" applyFont="1" applyFill="1" applyBorder="1" applyAlignment="1">
      <alignment vertical="center"/>
    </xf>
    <xf numFmtId="0" fontId="5" fillId="55" borderId="21" xfId="0" applyFont="1" applyFill="1" applyBorder="1" applyAlignment="1">
      <alignment horizontal="left" vertical="center" wrapText="1"/>
    </xf>
    <xf numFmtId="0" fontId="5" fillId="55" borderId="0" xfId="0" applyFont="1" applyFill="1" applyAlignment="1">
      <alignment horizontal="left" vertical="center" wrapText="1"/>
    </xf>
    <xf numFmtId="3" fontId="5" fillId="55" borderId="0" xfId="0" applyNumberFormat="1" applyFont="1" applyFill="1" applyAlignment="1">
      <alignment horizontal="right" vertical="center" wrapText="1"/>
    </xf>
    <xf numFmtId="3" fontId="3" fillId="55" borderId="0" xfId="0" applyNumberFormat="1" applyFont="1" applyFill="1" applyAlignment="1">
      <alignment horizontal="right" vertical="center" wrapText="1"/>
    </xf>
    <xf numFmtId="3" fontId="5" fillId="55" borderId="25" xfId="0" applyNumberFormat="1" applyFont="1" applyFill="1" applyBorder="1" applyAlignment="1">
      <alignment horizontal="right" vertical="center" wrapText="1"/>
    </xf>
    <xf numFmtId="0" fontId="5" fillId="55" borderId="29" xfId="0" applyFont="1" applyFill="1" applyBorder="1" applyAlignment="1">
      <alignment vertical="center" wrapText="1"/>
    </xf>
    <xf numFmtId="0" fontId="5" fillId="55" borderId="27" xfId="0" applyFont="1" applyFill="1" applyBorder="1" applyAlignment="1" quotePrefix="1">
      <alignment vertical="center" wrapText="1"/>
    </xf>
    <xf numFmtId="3" fontId="5" fillId="55" borderId="27" xfId="0" applyNumberFormat="1" applyFont="1" applyFill="1" applyBorder="1" applyAlignment="1">
      <alignment horizontal="right" vertical="center" wrapText="1"/>
    </xf>
    <xf numFmtId="3" fontId="5" fillId="55" borderId="30" xfId="0" applyNumberFormat="1" applyFont="1" applyFill="1" applyBorder="1" applyAlignment="1">
      <alignment vertical="center"/>
    </xf>
    <xf numFmtId="3" fontId="5" fillId="55" borderId="30" xfId="0" applyNumberFormat="1" applyFont="1" applyFill="1" applyBorder="1"/>
    <xf numFmtId="0" fontId="5" fillId="55" borderId="0" xfId="0" applyFont="1" applyFill="1" applyAlignment="1" quotePrefix="1">
      <alignment vertical="center" wrapText="1"/>
    </xf>
    <xf numFmtId="0" fontId="5" fillId="55" borderId="21" xfId="0" applyFont="1" applyFill="1" applyBorder="1"/>
    <xf numFmtId="4" fontId="5" fillId="55" borderId="0" xfId="0" applyNumberFormat="1" applyFont="1" applyFill="1" applyAlignment="1">
      <alignment horizontal="right" vertical="center"/>
    </xf>
    <xf numFmtId="4" fontId="5" fillId="56" borderId="0" xfId="0" applyNumberFormat="1" applyFont="1" applyFill="1" applyAlignment="1">
      <alignment horizontal="right" vertical="center"/>
    </xf>
    <xf numFmtId="43" fontId="5" fillId="55" borderId="21" xfId="18" applyFont="1" applyFill="1" applyBorder="1" applyAlignment="1">
      <alignment vertical="center" wrapText="1"/>
    </xf>
    <xf numFmtId="43" fontId="5" fillId="55" borderId="0" xfId="18" applyFont="1" applyFill="1" applyAlignment="1" quotePrefix="1">
      <alignment vertical="center" wrapText="1"/>
    </xf>
    <xf numFmtId="43" fontId="5" fillId="55" borderId="0" xfId="18" applyFont="1" applyFill="1"/>
    <xf numFmtId="0" fontId="5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4" fontId="5" fillId="56" borderId="20" xfId="18" applyNumberFormat="1" applyFont="1" applyFill="1" applyBorder="1" applyAlignment="1">
      <alignment horizontal="right" vertical="center"/>
    </xf>
    <xf numFmtId="4" fontId="5" fillId="55" borderId="20" xfId="18" applyNumberFormat="1" applyFont="1" applyFill="1" applyBorder="1" applyAlignment="1">
      <alignment horizontal="right" vertical="center"/>
    </xf>
    <xf numFmtId="4" fontId="5" fillId="55" borderId="30" xfId="18" applyNumberFormat="1" applyFont="1" applyFill="1" applyBorder="1" applyAlignment="1">
      <alignment horizontal="right" vertical="center"/>
    </xf>
    <xf numFmtId="4" fontId="5" fillId="55" borderId="0" xfId="18" applyNumberFormat="1" applyFont="1" applyFill="1" applyAlignment="1">
      <alignment horizontal="right" vertical="center"/>
    </xf>
    <xf numFmtId="164" fontId="2" fillId="55" borderId="31" xfId="0" applyNumberFormat="1" applyFont="1" applyFill="1" applyBorder="1" applyAlignment="1">
      <alignment horizontal="right" vertical="center"/>
    </xf>
    <xf numFmtId="164" fontId="3" fillId="55" borderId="31" xfId="0" applyNumberFormat="1" applyFont="1" applyFill="1" applyBorder="1" applyAlignment="1">
      <alignment horizontal="right" vertical="center"/>
    </xf>
    <xf numFmtId="164" fontId="3" fillId="55" borderId="20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3" fontId="5" fillId="55" borderId="39" xfId="0" applyNumberFormat="1" applyFont="1" applyFill="1" applyBorder="1" applyAlignment="1">
      <alignment horizontal="right" vertical="center"/>
    </xf>
    <xf numFmtId="168" fontId="56" fillId="0" borderId="0" xfId="300" applyNumberFormat="1" applyFont="1"/>
    <xf numFmtId="170" fontId="2" fillId="55" borderId="0" xfId="0" applyNumberFormat="1" applyFont="1" applyFill="1" applyAlignment="1">
      <alignment horizontal="right" vertical="center" wrapText="1"/>
    </xf>
  </cellXfs>
  <cellStyles count="28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Dziesiętny 2" xfId="21"/>
    <cellStyle name="Normalny 2 4" xfId="22"/>
    <cellStyle name="Title 2" xfId="23"/>
    <cellStyle name="Normalny 24" xfId="24"/>
    <cellStyle name="Dziesiętny 9" xfId="25"/>
    <cellStyle name="Normalny 3" xfId="26"/>
    <cellStyle name="Procentowy 2" xfId="27"/>
    <cellStyle name="Normalny 5" xfId="28"/>
    <cellStyle name="Normalny 2 2" xfId="29"/>
    <cellStyle name="Normalny 2" xfId="30"/>
    <cellStyle name="Walutowy 2" xfId="31"/>
    <cellStyle name="Normalny 7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20% - akcent 1 2" xfId="39"/>
    <cellStyle name="20% - akcent 2 2" xfId="40"/>
    <cellStyle name="20% - akcent 3 2" xfId="41"/>
    <cellStyle name="20% - akcent 4 2" xfId="42"/>
    <cellStyle name="20% - akcent 5 2" xfId="43"/>
    <cellStyle name="20% - akcent 6 2" xfId="44"/>
    <cellStyle name="40% - Accent1 2" xfId="45"/>
    <cellStyle name="40% - Accent2 2" xfId="46"/>
    <cellStyle name="40% - Accent3 2" xfId="47"/>
    <cellStyle name="40% - Accent4 2" xfId="48"/>
    <cellStyle name="40% - Accent5 2" xfId="49"/>
    <cellStyle name="40% - Accent6 2" xfId="50"/>
    <cellStyle name="40% - akcent 1 2" xfId="51"/>
    <cellStyle name="40% - akcent 2 2" xfId="52"/>
    <cellStyle name="40% - akcent 3 2" xfId="53"/>
    <cellStyle name="40% - akcent 4 2" xfId="54"/>
    <cellStyle name="40% - akcent 5 2" xfId="55"/>
    <cellStyle name="40% - akcent 6 2" xfId="56"/>
    <cellStyle name="60% - Accent1 2" xfId="57"/>
    <cellStyle name="60% - Accent2 2" xfId="58"/>
    <cellStyle name="60% - Accent3 2" xfId="59"/>
    <cellStyle name="60% - Accent4 2" xfId="60"/>
    <cellStyle name="60% - Accent5 2" xfId="61"/>
    <cellStyle name="60% - Accent6 2" xfId="62"/>
    <cellStyle name="60% - akcent 1 2" xfId="63"/>
    <cellStyle name="60% - akcent 2 2" xfId="64"/>
    <cellStyle name="60% - akcent 3 2" xfId="65"/>
    <cellStyle name="60% - akcent 4 2" xfId="66"/>
    <cellStyle name="60% - akcent 5 2" xfId="67"/>
    <cellStyle name="60% - akcent 6 2" xfId="68"/>
    <cellStyle name="Accent1 2" xfId="69"/>
    <cellStyle name="Accent2 2" xfId="70"/>
    <cellStyle name="Accent3 2" xfId="71"/>
    <cellStyle name="Accent4 2" xfId="72"/>
    <cellStyle name="Accent5 2" xfId="73"/>
    <cellStyle name="Accent6 2" xfId="74"/>
    <cellStyle name="Akcent 1 2" xfId="75"/>
    <cellStyle name="Akcent 2 2" xfId="76"/>
    <cellStyle name="Akcent 3 2" xfId="77"/>
    <cellStyle name="Akcent 4 2" xfId="78"/>
    <cellStyle name="Akcent 5 2" xfId="79"/>
    <cellStyle name="Akcent 6 2" xfId="80"/>
    <cellStyle name="Bad 2" xfId="81"/>
    <cellStyle name="Calculation 2" xfId="82"/>
    <cellStyle name="Check Cell 2" xfId="83"/>
    <cellStyle name="Dane wejściowe 2" xfId="84"/>
    <cellStyle name="Dane wyjściowe 2" xfId="85"/>
    <cellStyle name="Dobre 2" xfId="86"/>
    <cellStyle name="Dziesiętny 2 2" xfId="87"/>
    <cellStyle name="Dziesiętny 2 3" xfId="88"/>
    <cellStyle name="Dziesiętny 3" xfId="89"/>
    <cellStyle name="Dziesiętny 3 2" xfId="90"/>
    <cellStyle name="Dziesiętny 4" xfId="91"/>
    <cellStyle name="Dziesiętny 5" xfId="92"/>
    <cellStyle name="Dziesiętny 6" xfId="93"/>
    <cellStyle name="Explanatory Text 2" xfId="94"/>
    <cellStyle name="Heading 1 2" xfId="95"/>
    <cellStyle name="Heading 2 2" xfId="96"/>
    <cellStyle name="Heading 3 2" xfId="97"/>
    <cellStyle name="Heading 4 2" xfId="98"/>
    <cellStyle name="Komórka połączona 2" xfId="99"/>
    <cellStyle name="Komórka zaznaczona 2" xfId="100"/>
    <cellStyle name="Nagłówek 1 2" xfId="101"/>
    <cellStyle name="Nagłówek 2 2" xfId="102"/>
    <cellStyle name="Nagłówek 3 2" xfId="103"/>
    <cellStyle name="Nagłówek 4 2" xfId="104"/>
    <cellStyle name="Neutral 2" xfId="105"/>
    <cellStyle name="Neutralne 2" xfId="106"/>
    <cellStyle name="Normalny 2 3" xfId="107"/>
    <cellStyle name="Normalny 2 3 2" xfId="108"/>
    <cellStyle name="Normalny 2 3 2 2" xfId="109"/>
    <cellStyle name="Normalny 2 3 3" xfId="110"/>
    <cellStyle name="Normalny 4" xfId="111"/>
    <cellStyle name="Normalny 4 2" xfId="112"/>
    <cellStyle name="Normalny 4 2 2" xfId="113"/>
    <cellStyle name="Normalny 4 3" xfId="114"/>
    <cellStyle name="Normalny 5 2" xfId="115"/>
    <cellStyle name="Normalny 6" xfId="116"/>
    <cellStyle name="Normalny 6 2" xfId="117"/>
    <cellStyle name="Normalny 7 2" xfId="118"/>
    <cellStyle name="Normalny 7 3" xfId="119"/>
    <cellStyle name="Normalny 8" xfId="120"/>
    <cellStyle name="Normalny 8 2" xfId="121"/>
    <cellStyle name="Normalny 9" xfId="122"/>
    <cellStyle name="Normalny 9 2" xfId="123"/>
    <cellStyle name="Normalny 9 2 2" xfId="124"/>
    <cellStyle name="Normalny 9 3" xfId="125"/>
    <cellStyle name="Note 3" xfId="126"/>
    <cellStyle name="Note 2" xfId="127"/>
    <cellStyle name="Obliczenia 2" xfId="128"/>
    <cellStyle name="Procentowy 3" xfId="129"/>
    <cellStyle name="Procentowy 4" xfId="130"/>
    <cellStyle name="Suma 2" xfId="131"/>
    <cellStyle name="Tekst objaśnienia 2" xfId="132"/>
    <cellStyle name="Tekst ostrzeżenia 2" xfId="133"/>
    <cellStyle name="Tytuł 2" xfId="134"/>
    <cellStyle name="Uwaga 2" xfId="135"/>
    <cellStyle name="Uwaga 3" xfId="136"/>
    <cellStyle name="Złe 2" xfId="137"/>
    <cellStyle name="Normalny 10" xfId="138"/>
    <cellStyle name="Procentowy 5" xfId="139"/>
    <cellStyle name="Dziesiętny 2 2 2" xfId="140"/>
    <cellStyle name="Dziesiętny 2 2 3" xfId="141"/>
    <cellStyle name="Dziesiętny 2 3 2" xfId="142"/>
    <cellStyle name="Dziesiętny 2 3 3" xfId="143"/>
    <cellStyle name="Dziesiętny 2 4" xfId="144"/>
    <cellStyle name="Dziesiętny 2 5" xfId="145"/>
    <cellStyle name="Dziesiętny 2 6" xfId="146"/>
    <cellStyle name="Dziesiętny 3 2 2" xfId="147"/>
    <cellStyle name="Dziesiętny 3 3" xfId="148"/>
    <cellStyle name="Dziesiętny 3 4" xfId="149"/>
    <cellStyle name="Dziesiętny 4 2" xfId="150"/>
    <cellStyle name="Dziesiętny 4 3" xfId="151"/>
    <cellStyle name="Dziesiętny 5 2" xfId="152"/>
    <cellStyle name="Dziesiętny 6 2" xfId="153"/>
    <cellStyle name="Dziesiętny 7" xfId="154"/>
    <cellStyle name="Dziesiętny 8" xfId="155"/>
    <cellStyle name="Komórka połączona 2 2" xfId="156"/>
    <cellStyle name="Normal 2" xfId="157"/>
    <cellStyle name="Normalny 10 2" xfId="158"/>
    <cellStyle name="Normalny 10 3" xfId="159"/>
    <cellStyle name="Normalny 10 4" xfId="160"/>
    <cellStyle name="Normalny 11" xfId="161"/>
    <cellStyle name="Normalny 11 2" xfId="162"/>
    <cellStyle name="Normalny 12" xfId="163"/>
    <cellStyle name="Normalny 12 2" xfId="164"/>
    <cellStyle name="Normalny 13" xfId="165"/>
    <cellStyle name="Normalny 13 2" xfId="166"/>
    <cellStyle name="Normalny 14" xfId="167"/>
    <cellStyle name="Normalny 15" xfId="168"/>
    <cellStyle name="Normalny 15 2" xfId="169"/>
    <cellStyle name="Normalny 16" xfId="170"/>
    <cellStyle name="Normalny 17" xfId="171"/>
    <cellStyle name="Normalny 18" xfId="172"/>
    <cellStyle name="Normalny 19" xfId="173"/>
    <cellStyle name="Normalny 2 2 2" xfId="174"/>
    <cellStyle name="Normalny 2 2 3" xfId="175"/>
    <cellStyle name="Normalny 2 2 4" xfId="176"/>
    <cellStyle name="Normalny 2 5" xfId="177"/>
    <cellStyle name="Normalny 2 6" xfId="178"/>
    <cellStyle name="Normalny 2 7" xfId="179"/>
    <cellStyle name="Normalny 20" xfId="180"/>
    <cellStyle name="Normalny 21" xfId="181"/>
    <cellStyle name="Normalny 22" xfId="182"/>
    <cellStyle name="Normalny 3 2" xfId="183"/>
    <cellStyle name="Normalny 3 2 2" xfId="184"/>
    <cellStyle name="Normalny 3 3" xfId="185"/>
    <cellStyle name="Normalny 3 3 2" xfId="186"/>
    <cellStyle name="Normalny 3 4" xfId="187"/>
    <cellStyle name="Normalny 4 2 3" xfId="188"/>
    <cellStyle name="Normalny 4 4" xfId="189"/>
    <cellStyle name="Normalny 5 2 2" xfId="190"/>
    <cellStyle name="Normalny 5 2 3" xfId="191"/>
    <cellStyle name="Normalny 5 3" xfId="192"/>
    <cellStyle name="Normalny 5 4" xfId="193"/>
    <cellStyle name="Normalny 5 5" xfId="194"/>
    <cellStyle name="Normalny 6 2 2" xfId="195"/>
    <cellStyle name="Normalny 6 3" xfId="196"/>
    <cellStyle name="Normalny 7 2 2" xfId="197"/>
    <cellStyle name="Normalny 7 3 2" xfId="198"/>
    <cellStyle name="Normalny 7 4" xfId="199"/>
    <cellStyle name="Normalny 8 2 2" xfId="200"/>
    <cellStyle name="Normalny 8 3" xfId="201"/>
    <cellStyle name="Normalny 9 2 3" xfId="202"/>
    <cellStyle name="Normalny 9 4" xfId="203"/>
    <cellStyle name="Percent 2" xfId="204"/>
    <cellStyle name="Procentowy 2 2" xfId="205"/>
    <cellStyle name="Procentowy 2 3" xfId="206"/>
    <cellStyle name="Procentowy 4 2" xfId="207"/>
    <cellStyle name="Procentowy 5 2" xfId="208"/>
    <cellStyle name="Dziesiętny 2 7" xfId="209"/>
    <cellStyle name="Dziesiętny 3 5" xfId="210"/>
    <cellStyle name="Normal 2 2" xfId="211"/>
    <cellStyle name="Normalny 14 2" xfId="212"/>
    <cellStyle name="Normalny 16 2" xfId="213"/>
    <cellStyle name="Normalny 2 2 5" xfId="214"/>
    <cellStyle name="Normalny 3 5" xfId="215"/>
    <cellStyle name="Normalny 6 4" xfId="216"/>
    <cellStyle name="Normalny 7 5" xfId="217"/>
    <cellStyle name="Normalny 9 5" xfId="218"/>
    <cellStyle name="Dziesiętny 4 4" xfId="219"/>
    <cellStyle name="Normal 2 3" xfId="220"/>
    <cellStyle name="Dziesiętny 5 3" xfId="221"/>
    <cellStyle name="Normalny 10 5" xfId="222"/>
    <cellStyle name="Normalny 12 3" xfId="223"/>
    <cellStyle name="Procentowy 5 3" xfId="224"/>
    <cellStyle name="Procentowy 6" xfId="225"/>
    <cellStyle name="Normalny 23" xfId="226"/>
    <cellStyle name="20% - akcent 1 3" xfId="227"/>
    <cellStyle name="20% - akcent 2 3" xfId="228"/>
    <cellStyle name="20% - akcent 3 3" xfId="229"/>
    <cellStyle name="20% - akcent 4 3" xfId="230"/>
    <cellStyle name="20% - akcent 5 3" xfId="231"/>
    <cellStyle name="20% - akcent 6 3" xfId="232"/>
    <cellStyle name="40% - akcent 1 3" xfId="233"/>
    <cellStyle name="40% - akcent 2 3" xfId="234"/>
    <cellStyle name="40% - akcent 3 3" xfId="235"/>
    <cellStyle name="40% - akcent 4 3" xfId="236"/>
    <cellStyle name="40% - akcent 5 3" xfId="237"/>
    <cellStyle name="40% - akcent 6 3" xfId="238"/>
    <cellStyle name="60% - akcent 1 3" xfId="239"/>
    <cellStyle name="60% - akcent 2 3" xfId="240"/>
    <cellStyle name="60% - akcent 3 3" xfId="241"/>
    <cellStyle name="60% - akcent 4 3" xfId="242"/>
    <cellStyle name="60% - akcent 5 3" xfId="243"/>
    <cellStyle name="60% - akcent 6 3" xfId="244"/>
    <cellStyle name="Akcent 1 3" xfId="245"/>
    <cellStyle name="Akcent 2 3" xfId="246"/>
    <cellStyle name="Akcent 3 3" xfId="247"/>
    <cellStyle name="Akcent 4 3" xfId="248"/>
    <cellStyle name="Akcent 5 3" xfId="249"/>
    <cellStyle name="Akcent 6 3" xfId="250"/>
    <cellStyle name="Dane wejściowe 3" xfId="251"/>
    <cellStyle name="Dane wyjściowe 3" xfId="252"/>
    <cellStyle name="Dobre 3" xfId="253"/>
    <cellStyle name="Komórka połączona 3" xfId="254"/>
    <cellStyle name="Komórka zaznaczona 3" xfId="255"/>
    <cellStyle name="Nagłówek 1 3" xfId="256"/>
    <cellStyle name="Nagłówek 2 3" xfId="257"/>
    <cellStyle name="Nagłówek 3 3" xfId="258"/>
    <cellStyle name="Nagłówek 4 3" xfId="259"/>
    <cellStyle name="Neutralne 3" xfId="260"/>
    <cellStyle name="Obliczenia 3" xfId="261"/>
    <cellStyle name="Suma 3" xfId="262"/>
    <cellStyle name="Tekst objaśnienia 3" xfId="263"/>
    <cellStyle name="Tekst ostrzeżenia 3" xfId="264"/>
    <cellStyle name="Uwaga 4" xfId="265"/>
    <cellStyle name="Złe 3" xfId="266"/>
    <cellStyle name="Normalny 25" xfId="267"/>
    <cellStyle name="Dziesiętny 10" xfId="268"/>
    <cellStyle name="Procentowy 7" xfId="269"/>
    <cellStyle name="Normalny 2 2 6" xfId="270"/>
    <cellStyle name="Dziesiętny 2 2 4" xfId="271"/>
    <cellStyle name="Normalny 7 3 3" xfId="272"/>
    <cellStyle name="Comma 2" xfId="273"/>
    <cellStyle name="Percent 3" xfId="274"/>
    <cellStyle name="Percent 4" xfId="275"/>
    <cellStyle name="MAND_x000d_CHECK.COMMAND_x000e_RENAME.COMMAND_x0008_SHOW.BAR_x000b_DELETE.MENU_x000e_DELETE.COMMAND_x000e_GET.CHA" xfId="276"/>
    <cellStyle name="Normalny 4 5" xfId="277"/>
    <cellStyle name="Procentowy 3 2" xfId="278"/>
    <cellStyle name="Normalny 3 6" xfId="279"/>
    <cellStyle name="Normal 2 4" xfId="280"/>
    <cellStyle name="Hyperlink 2" xfId="281"/>
    <cellStyle name="Normalny 2 3 4" xfId="282"/>
    <cellStyle name="Procentowy 2 2 2" xfId="283"/>
    <cellStyle name="Normalny 3 2 3" xfId="284"/>
    <cellStyle name="Dziesiętny 2 3 4" xfId="285"/>
    <cellStyle name="Normalny 5 6" xfId="286"/>
    <cellStyle name="Dziesiętny 3 6" xfId="287"/>
    <cellStyle name="Normalny 6 5" xfId="288"/>
    <cellStyle name="Normalny 7 6" xfId="289"/>
    <cellStyle name="Hiperłącze 2" xfId="290"/>
    <cellStyle name="Style_FS" xfId="291"/>
    <cellStyle name="Normal 2 2 2" xfId="292"/>
    <cellStyle name="Hyperlink 2 2" xfId="293"/>
    <cellStyle name="Style 1" xfId="294"/>
    <cellStyle name="Normalny 8 4" xfId="295"/>
    <cellStyle name="Normalny 3 3 3" xfId="296"/>
    <cellStyle name="Normalny 26" xfId="297"/>
    <cellStyle name="Procentowy 8" xfId="298"/>
    <cellStyle name="Normalny 3 2 4" xfId="299"/>
    <cellStyle name="Dziesiętny 11" xfId="300"/>
    <cellStyle name="Normalny 5 7" xfId="301"/>
  </cellStyles>
  <dxfs count="12"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FFFFF"/>
          <bgColor rgb="FFFFFFFF"/>
        </patternFill>
      </fill>
    </dxf>
  </dxfs>
  <tableStyles count="1" defaultTableStyle="TableStyleMedium2" defaultPivotStyle="PivotStyleLight16">
    <tableStyle name="Google Sheets Pivot Table Style" table="0" count="12">
      <tableStyleElement type="wholeTable" dxfId="11"/>
      <tableStyleElement type="headerRow" dxfId="10"/>
      <tableStyleElement type="totalRow" dxfId="9"/>
      <tableStyleElement type="firstSubtotalRow" dxfId="8"/>
      <tableStyleElement type="secondSubtotalRow" dxfId="7"/>
      <tableStyleElement type="thirdSubtotalRow" dxfId="6"/>
      <tableStyleElement type="firstColumnSubheading" dxfId="5"/>
      <tableStyleElement type="secondColumnSubheading" dxfId="4"/>
      <tableStyleElement type="thirdColumnSubheading" dxfId="3"/>
      <tableStyleElement type="firstRowSubheading" dxfId="2"/>
      <tableStyleElement type="secondRowSubheading" dxfId="1"/>
      <tableStyleElement type="thirdRowSubheading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ABFF9-6C95-4F3B-96A6-5D695C54AF0F}">
  <dimension ref="A1:AD46"/>
  <sheetViews>
    <sheetView tabSelected="1" zoomScale="90" zoomScaleNormal="90" workbookViewId="0" topLeftCell="B1">
      <pane xSplit="1" ySplit="3" topLeftCell="S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AC1" sqref="AC1"/>
    </sheetView>
  </sheetViews>
  <sheetFormatPr defaultColWidth="9.140625" defaultRowHeight="15"/>
  <cols>
    <col min="1" max="1" width="45.28125" style="40" hidden="1" customWidth="1"/>
    <col min="2" max="2" width="38.421875" style="40" customWidth="1"/>
    <col min="3" max="13" width="13.421875" style="40" customWidth="1"/>
    <col min="14" max="14" width="13.421875" style="69" customWidth="1"/>
    <col min="15" max="15" width="13.421875" style="77" customWidth="1"/>
    <col min="16" max="19" width="11.7109375" style="40" customWidth="1"/>
    <col min="20" max="20" width="11.7109375" style="69" customWidth="1"/>
    <col min="21" max="23" width="11.7109375" style="40" customWidth="1"/>
    <col min="24" max="24" width="11.7109375" style="69" customWidth="1"/>
    <col min="25" max="27" width="11.7109375" style="40" customWidth="1"/>
    <col min="28" max="28" width="11.7109375" style="69" customWidth="1"/>
    <col min="29" max="16384" width="9.140625" style="40" customWidth="1"/>
  </cols>
  <sheetData>
    <row r="1" spans="1:28" s="1" customFormat="1" ht="15">
      <c r="A1" s="58" t="s">
        <v>227</v>
      </c>
      <c r="B1" s="55" t="s">
        <v>228</v>
      </c>
      <c r="C1" s="62">
        <v>42736</v>
      </c>
      <c r="D1" s="52">
        <v>42736</v>
      </c>
      <c r="E1" s="51">
        <v>43101</v>
      </c>
      <c r="F1" s="54">
        <v>43101</v>
      </c>
      <c r="G1" s="62">
        <v>43101</v>
      </c>
      <c r="H1" s="52">
        <v>43101</v>
      </c>
      <c r="I1" s="62">
        <v>43466</v>
      </c>
      <c r="J1" s="62">
        <v>43466</v>
      </c>
      <c r="K1" s="62">
        <v>43466</v>
      </c>
      <c r="L1" s="52">
        <v>43466</v>
      </c>
      <c r="M1" s="62">
        <v>43831</v>
      </c>
      <c r="N1" s="70">
        <v>43831</v>
      </c>
      <c r="O1" s="70">
        <v>43831</v>
      </c>
      <c r="P1" s="52">
        <v>43831</v>
      </c>
      <c r="Q1" s="88">
        <v>44197</v>
      </c>
      <c r="R1" s="90">
        <v>44197</v>
      </c>
      <c r="S1" s="90">
        <v>44197</v>
      </c>
      <c r="T1" s="102">
        <v>44197</v>
      </c>
      <c r="U1" s="88">
        <v>44562</v>
      </c>
      <c r="V1" s="88">
        <v>44562</v>
      </c>
      <c r="W1" s="88">
        <v>44562</v>
      </c>
      <c r="X1" s="102">
        <v>44562</v>
      </c>
      <c r="Y1" s="88">
        <v>44927</v>
      </c>
      <c r="Z1" s="88">
        <v>44927</v>
      </c>
      <c r="AA1" s="88">
        <v>44927</v>
      </c>
      <c r="AB1" s="102">
        <v>44927</v>
      </c>
    </row>
    <row r="2" spans="1:30" s="1" customFormat="1" ht="15">
      <c r="A2" s="4"/>
      <c r="C2" s="2">
        <v>42916</v>
      </c>
      <c r="D2" s="3">
        <v>43100</v>
      </c>
      <c r="E2" s="2">
        <v>43190</v>
      </c>
      <c r="F2" s="1">
        <v>43281</v>
      </c>
      <c r="G2" s="2">
        <v>43373</v>
      </c>
      <c r="H2" s="3">
        <v>43465</v>
      </c>
      <c r="I2" s="2">
        <v>43555</v>
      </c>
      <c r="J2" s="2">
        <v>43646</v>
      </c>
      <c r="K2" s="2">
        <v>43738</v>
      </c>
      <c r="L2" s="3">
        <v>43830</v>
      </c>
      <c r="M2" s="2">
        <v>43921</v>
      </c>
      <c r="N2" s="71">
        <v>44012</v>
      </c>
      <c r="O2" s="71">
        <v>44104</v>
      </c>
      <c r="P2" s="3">
        <v>44196</v>
      </c>
      <c r="Q2" s="2">
        <v>44286</v>
      </c>
      <c r="R2" s="91">
        <v>44377</v>
      </c>
      <c r="S2" s="91">
        <v>44469</v>
      </c>
      <c r="T2" s="106">
        <v>44561</v>
      </c>
      <c r="U2" s="2">
        <v>44651</v>
      </c>
      <c r="V2" s="2">
        <v>44742</v>
      </c>
      <c r="W2" s="2">
        <v>44834</v>
      </c>
      <c r="X2" s="106">
        <v>44926</v>
      </c>
      <c r="Y2" s="2">
        <v>45016</v>
      </c>
      <c r="Z2" s="2">
        <v>45107</v>
      </c>
      <c r="AA2" s="2">
        <v>45199</v>
      </c>
      <c r="AB2" s="106">
        <v>45291</v>
      </c>
      <c r="AD2" s="138"/>
    </row>
    <row r="3" spans="1:28" s="1" customFormat="1" ht="20.4" customHeight="1">
      <c r="A3" s="4"/>
      <c r="C3" s="63" t="s">
        <v>178</v>
      </c>
      <c r="D3" s="3"/>
      <c r="E3" s="44" t="s">
        <v>178</v>
      </c>
      <c r="G3" s="63" t="s">
        <v>178</v>
      </c>
      <c r="H3" s="3"/>
      <c r="I3" s="63" t="s">
        <v>178</v>
      </c>
      <c r="J3" s="63" t="s">
        <v>178</v>
      </c>
      <c r="K3" s="63" t="s">
        <v>178</v>
      </c>
      <c r="L3" s="3"/>
      <c r="M3" s="63" t="s">
        <v>178</v>
      </c>
      <c r="N3" s="63" t="s">
        <v>178</v>
      </c>
      <c r="O3" s="63" t="s">
        <v>178</v>
      </c>
      <c r="P3" s="3"/>
      <c r="Q3" s="63" t="s">
        <v>178</v>
      </c>
      <c r="R3" s="44" t="s">
        <v>178</v>
      </c>
      <c r="S3" s="44" t="s">
        <v>178</v>
      </c>
      <c r="T3" s="97"/>
      <c r="U3" s="63" t="s">
        <v>178</v>
      </c>
      <c r="V3" s="63" t="s">
        <v>178</v>
      </c>
      <c r="W3" s="63" t="s">
        <v>178</v>
      </c>
      <c r="X3" s="97"/>
      <c r="Y3" s="63" t="s">
        <v>178</v>
      </c>
      <c r="Z3" s="63" t="s">
        <v>178</v>
      </c>
      <c r="AA3" s="63" t="s">
        <v>178</v>
      </c>
      <c r="AB3" s="97"/>
    </row>
    <row r="4" spans="1:28" ht="15">
      <c r="A4" s="38"/>
      <c r="C4" s="48"/>
      <c r="D4" s="39"/>
      <c r="E4" s="48"/>
      <c r="G4" s="48"/>
      <c r="H4" s="39"/>
      <c r="I4" s="48"/>
      <c r="J4" s="48"/>
      <c r="K4" s="48"/>
      <c r="L4" s="39"/>
      <c r="M4" s="48"/>
      <c r="N4" s="72"/>
      <c r="O4" s="72"/>
      <c r="P4" s="39"/>
      <c r="Q4" s="48"/>
      <c r="R4" s="89"/>
      <c r="S4" s="89"/>
      <c r="T4" s="98"/>
      <c r="U4" s="48"/>
      <c r="V4" s="48"/>
      <c r="W4" s="48"/>
      <c r="X4" s="98"/>
      <c r="Y4" s="48"/>
      <c r="Z4" s="48"/>
      <c r="AA4" s="48"/>
      <c r="AB4" s="98"/>
    </row>
    <row r="5" spans="1:28" s="77" customFormat="1" ht="15">
      <c r="A5" s="5" t="s">
        <v>0</v>
      </c>
      <c r="B5" s="22" t="s">
        <v>92</v>
      </c>
      <c r="C5" s="45">
        <v>1809.0658635500265</v>
      </c>
      <c r="D5" s="10">
        <v>5466.225631391265</v>
      </c>
      <c r="E5" s="45">
        <v>4797.8749569580405</v>
      </c>
      <c r="F5" s="11">
        <v>5955.018398980834</v>
      </c>
      <c r="G5" s="45">
        <v>7568.836473679621</v>
      </c>
      <c r="H5" s="10">
        <v>10358.224816954089</v>
      </c>
      <c r="I5" s="45">
        <v>2169.461357488391</v>
      </c>
      <c r="J5" s="45">
        <v>5853.857847056859</v>
      </c>
      <c r="K5" s="45">
        <v>9635.635490913297</v>
      </c>
      <c r="L5" s="10">
        <v>12938.253619323872</v>
      </c>
      <c r="M5" s="45">
        <v>9470.347477447376</v>
      </c>
      <c r="N5" s="45">
        <v>17451.98643932926</v>
      </c>
      <c r="O5" s="45">
        <v>26935.887513628637</v>
      </c>
      <c r="P5" s="10">
        <v>35916.123317931044</v>
      </c>
      <c r="Q5" s="45">
        <v>11250.098353776348</v>
      </c>
      <c r="R5" s="92">
        <v>30033.584852438205</v>
      </c>
      <c r="S5" s="92">
        <v>44837.476099426385</v>
      </c>
      <c r="T5" s="10">
        <v>61664.98955027479</v>
      </c>
      <c r="U5" s="45">
        <v>15887.650703684134</v>
      </c>
      <c r="V5" s="45">
        <v>34641.056534911746</v>
      </c>
      <c r="W5" s="45">
        <v>49916.015581023574</v>
      </c>
      <c r="X5" s="10">
        <v>65811.67886479106</v>
      </c>
      <c r="Y5" s="45">
        <v>14998</v>
      </c>
      <c r="Z5" s="45">
        <v>30015</v>
      </c>
      <c r="AA5" s="45">
        <v>43341</v>
      </c>
      <c r="AB5" s="10">
        <v>58708</v>
      </c>
    </row>
    <row r="6" spans="1:28" s="77" customFormat="1" ht="10.8" thickBot="1">
      <c r="A6" s="5" t="s">
        <v>1</v>
      </c>
      <c r="B6" s="22" t="s">
        <v>93</v>
      </c>
      <c r="C6" s="45">
        <v>-686.1000359349065</v>
      </c>
      <c r="D6" s="10">
        <v>-1943.256033442702</v>
      </c>
      <c r="E6" s="45">
        <v>-1279.7481430468788</v>
      </c>
      <c r="F6" s="11">
        <v>-2305.910879788589</v>
      </c>
      <c r="G6" s="45">
        <v>-3496.0896150636986</v>
      </c>
      <c r="H6" s="10">
        <v>-5452.525377995847</v>
      </c>
      <c r="I6" s="45">
        <v>-1826.6087462221008</v>
      </c>
      <c r="J6" s="45">
        <v>-4821.583909601342</v>
      </c>
      <c r="K6" s="45">
        <v>-8437.231627799383</v>
      </c>
      <c r="L6" s="10">
        <v>-11734.804042716476</v>
      </c>
      <c r="M6" s="45">
        <v>-7121.115937186768</v>
      </c>
      <c r="N6" s="45">
        <v>-13766.235919199622</v>
      </c>
      <c r="O6" s="45">
        <v>-21803.83804945288</v>
      </c>
      <c r="P6" s="10">
        <v>-29531.50711244384</v>
      </c>
      <c r="Q6" s="45">
        <v>-9535.333047743108</v>
      </c>
      <c r="R6" s="92">
        <v>-25627.62243926519</v>
      </c>
      <c r="S6" s="92">
        <v>-38899.91880353074</v>
      </c>
      <c r="T6" s="10">
        <v>-53915.16371236164</v>
      </c>
      <c r="U6" s="45">
        <v>-14632.066862001057</v>
      </c>
      <c r="V6" s="45">
        <v>-31891.866599599944</v>
      </c>
      <c r="W6" s="45">
        <v>-45702.609596289374</v>
      </c>
      <c r="X6" s="10">
        <v>-59911.3677566642</v>
      </c>
      <c r="Y6" s="45">
        <v>-13632</v>
      </c>
      <c r="Z6" s="45">
        <v>-27232</v>
      </c>
      <c r="AA6" s="45">
        <v>-39097</v>
      </c>
      <c r="AB6" s="10">
        <v>-52277</v>
      </c>
    </row>
    <row r="7" spans="1:28" s="77" customFormat="1" ht="10.8" thickBot="1">
      <c r="A7" s="6" t="s">
        <v>2</v>
      </c>
      <c r="B7" s="21" t="s">
        <v>94</v>
      </c>
      <c r="C7" s="49">
        <v>1122.9658276151201</v>
      </c>
      <c r="D7" s="12">
        <v>3522.969597948563</v>
      </c>
      <c r="E7" s="49">
        <v>3518.126813911161</v>
      </c>
      <c r="F7" s="13">
        <v>3649.107519192244</v>
      </c>
      <c r="G7" s="49">
        <v>4072.746858615922</v>
      </c>
      <c r="H7" s="12">
        <v>4905.699438958243</v>
      </c>
      <c r="I7" s="49">
        <v>342.8526112662901</v>
      </c>
      <c r="J7" s="49">
        <v>1032.2739374555167</v>
      </c>
      <c r="K7" s="49">
        <v>1198.4038631139126</v>
      </c>
      <c r="L7" s="12">
        <v>1203.449576607396</v>
      </c>
      <c r="M7" s="49">
        <v>2349.2315402606077</v>
      </c>
      <c r="N7" s="49">
        <v>3685.7505201296385</v>
      </c>
      <c r="O7" s="49">
        <v>5132.049464175758</v>
      </c>
      <c r="P7" s="12">
        <v>6384.616205487199</v>
      </c>
      <c r="Q7" s="49">
        <v>1714.7653060332393</v>
      </c>
      <c r="R7" s="93">
        <v>4405.962413173019</v>
      </c>
      <c r="S7" s="93">
        <v>5937.55729589565</v>
      </c>
      <c r="T7" s="12">
        <v>7749.825837913151</v>
      </c>
      <c r="U7" s="49">
        <v>1255.583841683078</v>
      </c>
      <c r="V7" s="49">
        <v>2749.1899353118024</v>
      </c>
      <c r="W7" s="49">
        <v>4213.4059847342</v>
      </c>
      <c r="X7" s="12">
        <v>5900.31110812686</v>
      </c>
      <c r="Y7" s="49">
        <v>1366</v>
      </c>
      <c r="Z7" s="49">
        <v>2783</v>
      </c>
      <c r="AA7" s="49">
        <v>4244</v>
      </c>
      <c r="AB7" s="12">
        <v>6431</v>
      </c>
    </row>
    <row r="8" spans="1:28" s="77" customFormat="1" ht="15">
      <c r="A8" s="5"/>
      <c r="B8" s="22"/>
      <c r="C8" s="73" t="s">
        <v>229</v>
      </c>
      <c r="D8" s="101" t="s">
        <v>229</v>
      </c>
      <c r="E8" s="73" t="s">
        <v>229</v>
      </c>
      <c r="F8" s="23" t="s">
        <v>229</v>
      </c>
      <c r="G8" s="73" t="s">
        <v>229</v>
      </c>
      <c r="H8" s="101" t="s">
        <v>229</v>
      </c>
      <c r="I8" s="73" t="s">
        <v>229</v>
      </c>
      <c r="J8" s="73" t="s">
        <v>229</v>
      </c>
      <c r="K8" s="73" t="s">
        <v>229</v>
      </c>
      <c r="L8" s="101" t="s">
        <v>229</v>
      </c>
      <c r="M8" s="73" t="s">
        <v>229</v>
      </c>
      <c r="N8" s="73" t="s">
        <v>229</v>
      </c>
      <c r="O8" s="73" t="s">
        <v>229</v>
      </c>
      <c r="P8" s="101" t="s">
        <v>229</v>
      </c>
      <c r="Q8" s="73" t="s">
        <v>229</v>
      </c>
      <c r="R8" s="117" t="s">
        <v>229</v>
      </c>
      <c r="S8" s="117" t="s">
        <v>229</v>
      </c>
      <c r="T8" s="101" t="s">
        <v>229</v>
      </c>
      <c r="U8" s="73" t="s">
        <v>229</v>
      </c>
      <c r="V8" s="73"/>
      <c r="W8" s="73"/>
      <c r="X8" s="101"/>
      <c r="Y8" s="73"/>
      <c r="Z8" s="73"/>
      <c r="AA8" s="73"/>
      <c r="AB8" s="101"/>
    </row>
    <row r="9" spans="1:28" s="77" customFormat="1" ht="15">
      <c r="A9" s="5" t="s">
        <v>3</v>
      </c>
      <c r="B9" s="22" t="s">
        <v>95</v>
      </c>
      <c r="C9" s="45">
        <v>-224.07980971611426</v>
      </c>
      <c r="D9" s="10">
        <v>-565.2137136446402</v>
      </c>
      <c r="E9" s="45">
        <v>-307.24580648334893</v>
      </c>
      <c r="F9" s="11">
        <v>-799.3256074978806</v>
      </c>
      <c r="G9" s="45">
        <v>-1292.855452745364</v>
      </c>
      <c r="H9" s="10">
        <v>-2019.4742907617888</v>
      </c>
      <c r="I9" s="45">
        <v>-584.197587431381</v>
      </c>
      <c r="J9" s="45">
        <v>-1361.2519440807682</v>
      </c>
      <c r="K9" s="45">
        <v>-1934.622001821678</v>
      </c>
      <c r="L9" s="10">
        <v>-2491.1874504090842</v>
      </c>
      <c r="M9" s="45">
        <v>-543.768793852322</v>
      </c>
      <c r="N9" s="45">
        <v>-1107.5652959558365</v>
      </c>
      <c r="O9" s="45">
        <v>-1777.9648282368362</v>
      </c>
      <c r="P9" s="10">
        <v>-2380.048874707872</v>
      </c>
      <c r="Q9" s="45">
        <v>-627.3659547310352</v>
      </c>
      <c r="R9" s="92">
        <v>-1273.8443637389373</v>
      </c>
      <c r="S9" s="92">
        <v>-1904.71201445821</v>
      </c>
      <c r="T9" s="10">
        <v>-2876.1256031168564</v>
      </c>
      <c r="U9" s="45">
        <v>-751.2368509534559</v>
      </c>
      <c r="V9" s="45">
        <v>-1895.4928819586607</v>
      </c>
      <c r="W9" s="45">
        <v>-2718.3482313736968</v>
      </c>
      <c r="X9" s="10">
        <v>-3654.7371248237423</v>
      </c>
      <c r="Y9" s="45">
        <v>-1017</v>
      </c>
      <c r="Z9" s="45">
        <v>-2096</v>
      </c>
      <c r="AA9" s="45">
        <v>-3092</v>
      </c>
      <c r="AB9" s="10">
        <v>-4034</v>
      </c>
    </row>
    <row r="10" spans="1:28" s="77" customFormat="1" ht="15">
      <c r="A10" s="5" t="s">
        <v>4</v>
      </c>
      <c r="B10" s="22" t="s">
        <v>96</v>
      </c>
      <c r="C10" s="45">
        <v>0.25667790345488456</v>
      </c>
      <c r="D10" s="10">
        <v>0.5342284628021173</v>
      </c>
      <c r="E10" s="45">
        <v>0</v>
      </c>
      <c r="F10" s="11">
        <v>163.38863288705346</v>
      </c>
      <c r="G10" s="45">
        <v>93.02731042727802</v>
      </c>
      <c r="H10" s="10">
        <v>138.29368776266486</v>
      </c>
      <c r="I10" s="45">
        <v>61.063186740565165</v>
      </c>
      <c r="J10" s="45">
        <v>15.02543780259562</v>
      </c>
      <c r="K10" s="45">
        <v>32.26972400133011</v>
      </c>
      <c r="L10" s="10">
        <v>40.06295607383031</v>
      </c>
      <c r="M10" s="45">
        <v>153.60841964584029</v>
      </c>
      <c r="N10" s="45">
        <v>11.687375148164419</v>
      </c>
      <c r="O10" s="45">
        <v>26.43813870984143</v>
      </c>
      <c r="P10" s="10">
        <v>89.38309020478289</v>
      </c>
      <c r="Q10" s="45">
        <v>216.3783079653445</v>
      </c>
      <c r="R10" s="92">
        <v>34.11374775219492</v>
      </c>
      <c r="S10" s="92">
        <v>174.1795227743</v>
      </c>
      <c r="T10" s="10">
        <v>944.8615733931935</v>
      </c>
      <c r="U10" s="45">
        <v>200.7781353571257</v>
      </c>
      <c r="V10" s="45">
        <v>424.8599202217882</v>
      </c>
      <c r="W10" s="45">
        <v>1078.0627293810371</v>
      </c>
      <c r="X10" s="10">
        <v>592.4483538127531</v>
      </c>
      <c r="Y10" s="45">
        <v>46</v>
      </c>
      <c r="Z10" s="45">
        <v>16</v>
      </c>
      <c r="AA10" s="45">
        <v>26</v>
      </c>
      <c r="AB10" s="10">
        <v>73</v>
      </c>
    </row>
    <row r="11" spans="1:28" s="77" customFormat="1" ht="10.8" thickBot="1">
      <c r="A11" s="5" t="s">
        <v>5</v>
      </c>
      <c r="B11" s="22" t="s">
        <v>97</v>
      </c>
      <c r="C11" s="45">
        <v>-38.50168551823269</v>
      </c>
      <c r="D11" s="14">
        <v>-147.17994150198334</v>
      </c>
      <c r="E11" s="45">
        <v>-72.60563726695852</v>
      </c>
      <c r="F11" s="11">
        <v>-12.218628198510084</v>
      </c>
      <c r="G11" s="45">
        <v>-6.444663071769261</v>
      </c>
      <c r="H11" s="14">
        <v>-118.14311050383346</v>
      </c>
      <c r="I11" s="45">
        <v>-1.586056798456238</v>
      </c>
      <c r="J11" s="45">
        <v>-41.12225082815644</v>
      </c>
      <c r="K11" s="45">
        <v>-68.70328335767056</v>
      </c>
      <c r="L11" s="14">
        <v>-1606.6806279998439</v>
      </c>
      <c r="M11" s="45">
        <v>-2.2552622786501835</v>
      </c>
      <c r="N11" s="45">
        <v>-11.438707591820496</v>
      </c>
      <c r="O11" s="45">
        <v>-42.19933678686228</v>
      </c>
      <c r="P11" s="14">
        <v>-1618.6278799261543</v>
      </c>
      <c r="Q11" s="45">
        <v>-0.2622767369276903</v>
      </c>
      <c r="R11" s="92">
        <v>-0.5288953139875181</v>
      </c>
      <c r="S11" s="92">
        <v>-0.785772283192331</v>
      </c>
      <c r="T11" s="14">
        <v>-50.571509662770595</v>
      </c>
      <c r="U11" s="45">
        <v>-13.449253086123253</v>
      </c>
      <c r="V11" s="45">
        <v>-17.312573841636745</v>
      </c>
      <c r="W11" s="45">
        <v>-82.85862247540135</v>
      </c>
      <c r="X11" s="14">
        <v>-380.93959130687796</v>
      </c>
      <c r="Y11" s="45">
        <v>-224</v>
      </c>
      <c r="Z11" s="45">
        <v>-670</v>
      </c>
      <c r="AA11" s="45">
        <v>-710</v>
      </c>
      <c r="AB11" s="14">
        <v>-1531</v>
      </c>
    </row>
    <row r="12" spans="1:28" s="77" customFormat="1" ht="10.8" thickBot="1">
      <c r="A12" s="6" t="s">
        <v>6</v>
      </c>
      <c r="B12" s="21" t="s">
        <v>98</v>
      </c>
      <c r="C12" s="49">
        <v>860.6410102842281</v>
      </c>
      <c r="D12" s="15">
        <v>2811.1101712647414</v>
      </c>
      <c r="E12" s="49">
        <v>3138.275370160854</v>
      </c>
      <c r="F12" s="13">
        <v>3000.951916382907</v>
      </c>
      <c r="G12" s="49">
        <v>2866.474053226067</v>
      </c>
      <c r="H12" s="15">
        <v>2906.375725455286</v>
      </c>
      <c r="I12" s="49">
        <v>-181.86784622298197</v>
      </c>
      <c r="J12" s="49">
        <v>-355.0748196508123</v>
      </c>
      <c r="K12" s="49">
        <v>-772.6516980641057</v>
      </c>
      <c r="L12" s="15">
        <v>-2854.355545727702</v>
      </c>
      <c r="M12" s="49">
        <v>1956.8159037754758</v>
      </c>
      <c r="N12" s="49">
        <v>2578.433891730146</v>
      </c>
      <c r="O12" s="49">
        <v>3338.3234378619004</v>
      </c>
      <c r="P12" s="15">
        <v>2475.3225410579557</v>
      </c>
      <c r="Q12" s="49">
        <v>1303.5153825306209</v>
      </c>
      <c r="R12" s="93">
        <v>3165.702901872289</v>
      </c>
      <c r="S12" s="93">
        <v>4206.239031928547</v>
      </c>
      <c r="T12" s="15">
        <v>5767.990298526717</v>
      </c>
      <c r="U12" s="49">
        <v>691.6758730006244</v>
      </c>
      <c r="V12" s="49">
        <v>1261.244399733293</v>
      </c>
      <c r="W12" s="49">
        <v>2490.2618602661382</v>
      </c>
      <c r="X12" s="15">
        <v>2457.082745808993</v>
      </c>
      <c r="Y12" s="49">
        <v>171</v>
      </c>
      <c r="Z12" s="49">
        <v>33</v>
      </c>
      <c r="AA12" s="49">
        <v>468</v>
      </c>
      <c r="AB12" s="15">
        <v>939</v>
      </c>
    </row>
    <row r="13" spans="1:28" s="77" customFormat="1" ht="15">
      <c r="A13" s="5"/>
      <c r="B13" s="22"/>
      <c r="C13" s="73" t="s">
        <v>229</v>
      </c>
      <c r="D13" s="101" t="s">
        <v>229</v>
      </c>
      <c r="E13" s="73" t="s">
        <v>229</v>
      </c>
      <c r="F13" s="23" t="s">
        <v>229</v>
      </c>
      <c r="G13" s="73" t="s">
        <v>229</v>
      </c>
      <c r="H13" s="101" t="s">
        <v>229</v>
      </c>
      <c r="I13" s="73" t="s">
        <v>229</v>
      </c>
      <c r="J13" s="73" t="s">
        <v>229</v>
      </c>
      <c r="K13" s="73" t="s">
        <v>229</v>
      </c>
      <c r="L13" s="101" t="s">
        <v>229</v>
      </c>
      <c r="M13" s="73" t="s">
        <v>229</v>
      </c>
      <c r="N13" s="73" t="s">
        <v>229</v>
      </c>
      <c r="O13" s="73" t="s">
        <v>229</v>
      </c>
      <c r="P13" s="101" t="s">
        <v>229</v>
      </c>
      <c r="Q13" s="73" t="s">
        <v>229</v>
      </c>
      <c r="R13" s="117" t="s">
        <v>229</v>
      </c>
      <c r="S13" s="117" t="s">
        <v>229</v>
      </c>
      <c r="T13" s="101" t="s">
        <v>229</v>
      </c>
      <c r="U13" s="73" t="s">
        <v>229</v>
      </c>
      <c r="V13" s="73"/>
      <c r="W13" s="73"/>
      <c r="X13" s="101"/>
      <c r="Y13" s="73"/>
      <c r="Z13" s="73"/>
      <c r="AA13" s="73"/>
      <c r="AB13" s="101"/>
    </row>
    <row r="14" spans="1:28" s="77" customFormat="1" ht="15">
      <c r="A14" s="7" t="s">
        <v>77</v>
      </c>
      <c r="B14" s="59" t="s">
        <v>99</v>
      </c>
      <c r="C14" s="45">
        <v>0</v>
      </c>
      <c r="D14" s="10">
        <v>0</v>
      </c>
      <c r="E14" s="45">
        <v>0</v>
      </c>
      <c r="F14" s="11">
        <v>0</v>
      </c>
      <c r="G14" s="45">
        <v>2.521824680257537</v>
      </c>
      <c r="H14" s="10">
        <v>1.3801765245774937</v>
      </c>
      <c r="I14" s="45">
        <v>0</v>
      </c>
      <c r="J14" s="45">
        <v>8.698937675186938</v>
      </c>
      <c r="K14" s="45">
        <v>17.17582083941764</v>
      </c>
      <c r="L14" s="10">
        <v>23.93371401813239</v>
      </c>
      <c r="M14" s="45">
        <v>10.023387905111926</v>
      </c>
      <c r="N14" s="45">
        <v>16.412058718698972</v>
      </c>
      <c r="O14" s="45">
        <v>22.879158498901237</v>
      </c>
      <c r="P14" s="10">
        <v>2208.709942481512</v>
      </c>
      <c r="Q14" s="45">
        <v>4.196427790843045</v>
      </c>
      <c r="R14" s="92">
        <v>10.84235393674412</v>
      </c>
      <c r="S14" s="92">
        <v>17.810838419026165</v>
      </c>
      <c r="T14" s="10">
        <v>47.733312691900814</v>
      </c>
      <c r="U14" s="45">
        <v>5.523800374657764</v>
      </c>
      <c r="V14" s="45">
        <v>51.235860423222256</v>
      </c>
      <c r="W14" s="45">
        <v>37.826762434422356</v>
      </c>
      <c r="X14" s="10">
        <v>60.87871259428366</v>
      </c>
      <c r="Y14" s="45">
        <v>79</v>
      </c>
      <c r="Z14" s="45">
        <v>2502</v>
      </c>
      <c r="AA14" s="45">
        <v>2693</v>
      </c>
      <c r="AB14" s="10">
        <v>2526</v>
      </c>
    </row>
    <row r="15" spans="1:28" s="77" customFormat="1" ht="15">
      <c r="A15" s="5" t="s">
        <v>7</v>
      </c>
      <c r="B15" s="22" t="s">
        <v>100</v>
      </c>
      <c r="C15" s="45">
        <v>0</v>
      </c>
      <c r="D15" s="10">
        <v>0</v>
      </c>
      <c r="E15" s="45">
        <v>0</v>
      </c>
      <c r="F15" s="11">
        <v>0</v>
      </c>
      <c r="G15" s="45">
        <v>-0.28020274225083747</v>
      </c>
      <c r="H15" s="10">
        <v>-21.5307537834089</v>
      </c>
      <c r="I15" s="45">
        <v>-29.077707971697695</v>
      </c>
      <c r="J15" s="45">
        <v>-57.20210531865351</v>
      </c>
      <c r="K15" s="45">
        <v>-55.170818453886966</v>
      </c>
      <c r="L15" s="10">
        <v>-61.39517943781787</v>
      </c>
      <c r="M15" s="45">
        <v>-2.2552622786501835</v>
      </c>
      <c r="N15" s="45">
        <v>-4.973351126878476</v>
      </c>
      <c r="O15" s="45">
        <v>-8.389024782930454</v>
      </c>
      <c r="P15" s="10">
        <v>-15.878944391680628</v>
      </c>
      <c r="Q15" s="45">
        <v>-1.8359371584938322</v>
      </c>
      <c r="R15" s="92">
        <v>-130.10824724092944</v>
      </c>
      <c r="S15" s="92">
        <v>-133.58128814269625</v>
      </c>
      <c r="T15" s="10">
        <v>-163.84137059111902</v>
      </c>
      <c r="U15" s="45">
        <v>-0.4803304673615447</v>
      </c>
      <c r="V15" s="45">
        <v>-247.28906149473025</v>
      </c>
      <c r="W15" s="45">
        <v>-482.7415396392948</v>
      </c>
      <c r="X15" s="10">
        <v>-489.49170751359696</v>
      </c>
      <c r="Y15" s="45">
        <v>-11</v>
      </c>
      <c r="Z15" s="45">
        <v>-21</v>
      </c>
      <c r="AA15" s="45">
        <v>-31</v>
      </c>
      <c r="AB15" s="10">
        <v>-43</v>
      </c>
    </row>
    <row r="16" spans="1:28" s="77" customFormat="1" ht="10.8" thickBot="1">
      <c r="A16" s="8" t="s">
        <v>8</v>
      </c>
      <c r="B16" s="57" t="s">
        <v>101</v>
      </c>
      <c r="C16" s="46">
        <v>0</v>
      </c>
      <c r="D16" s="14">
        <v>0</v>
      </c>
      <c r="E16" s="46">
        <v>0</v>
      </c>
      <c r="F16" s="16">
        <v>-0.5683082883027947</v>
      </c>
      <c r="G16" s="46">
        <v>-1.961419195755862</v>
      </c>
      <c r="H16" s="14">
        <v>-12.697624026112942</v>
      </c>
      <c r="I16" s="46">
        <v>57.36238754416728</v>
      </c>
      <c r="J16" s="46">
        <v>65.63743882186508</v>
      </c>
      <c r="K16" s="46">
        <v>-5.204794193762922</v>
      </c>
      <c r="L16" s="14">
        <v>-17.169838317355843</v>
      </c>
      <c r="M16" s="46">
        <v>0</v>
      </c>
      <c r="N16" s="46">
        <v>0</v>
      </c>
      <c r="O16" s="46">
        <v>0</v>
      </c>
      <c r="P16" s="14">
        <v>0</v>
      </c>
      <c r="Q16" s="46">
        <v>0</v>
      </c>
      <c r="R16" s="94">
        <v>0</v>
      </c>
      <c r="S16" s="94">
        <v>0</v>
      </c>
      <c r="T16" s="14">
        <v>0</v>
      </c>
      <c r="U16" s="46">
        <v>0</v>
      </c>
      <c r="V16" s="46">
        <v>0</v>
      </c>
      <c r="W16" s="46">
        <v>0</v>
      </c>
      <c r="X16" s="14">
        <v>0</v>
      </c>
      <c r="Y16" s="46">
        <v>0</v>
      </c>
      <c r="Z16" s="46">
        <v>0</v>
      </c>
      <c r="AA16" s="46">
        <v>0</v>
      </c>
      <c r="AB16" s="14">
        <v>0</v>
      </c>
    </row>
    <row r="17" spans="1:28" s="77" customFormat="1" ht="10.8" thickBot="1">
      <c r="A17" s="6" t="s">
        <v>9</v>
      </c>
      <c r="B17" s="21" t="s">
        <v>102</v>
      </c>
      <c r="C17" s="47">
        <v>860.6410102842281</v>
      </c>
      <c r="D17" s="15">
        <v>2811.1101712647414</v>
      </c>
      <c r="E17" s="47">
        <v>3138.275370160854</v>
      </c>
      <c r="F17" s="17">
        <v>3000.3836080946044</v>
      </c>
      <c r="G17" s="47">
        <v>2866.754255968318</v>
      </c>
      <c r="H17" s="15">
        <v>2873.5275241703416</v>
      </c>
      <c r="I17" s="47">
        <v>-153.58316665051237</v>
      </c>
      <c r="J17" s="47">
        <v>-337.9405484724138</v>
      </c>
      <c r="K17" s="47">
        <v>-815.851489872338</v>
      </c>
      <c r="L17" s="15">
        <v>-2908.9868494647435</v>
      </c>
      <c r="M17" s="47">
        <v>1964.5840294019376</v>
      </c>
      <c r="N17" s="47">
        <v>2589.8725993219664</v>
      </c>
      <c r="O17" s="47">
        <v>3352.8135715778712</v>
      </c>
      <c r="P17" s="15">
        <v>4668.153539147787</v>
      </c>
      <c r="Q17" s="47">
        <v>1305.87587316297</v>
      </c>
      <c r="R17" s="95">
        <v>3046.437008568104</v>
      </c>
      <c r="S17" s="95">
        <v>4090.4685822048773</v>
      </c>
      <c r="T17" s="15">
        <v>5651.882240627499</v>
      </c>
      <c r="U17" s="47">
        <v>696.7193429079206</v>
      </c>
      <c r="V17" s="47">
        <v>1065.191198661785</v>
      </c>
      <c r="W17" s="47">
        <v>2045.3470830612657</v>
      </c>
      <c r="X17" s="15">
        <v>2028.4697508896795</v>
      </c>
      <c r="Y17" s="47">
        <v>239</v>
      </c>
      <c r="Z17" s="47">
        <v>2514</v>
      </c>
      <c r="AA17" s="47">
        <v>3130</v>
      </c>
      <c r="AB17" s="15">
        <v>3421</v>
      </c>
    </row>
    <row r="18" spans="1:28" s="77" customFormat="1" ht="15">
      <c r="A18" s="5"/>
      <c r="B18" s="22"/>
      <c r="C18" s="73" t="s">
        <v>229</v>
      </c>
      <c r="D18" s="101" t="s">
        <v>229</v>
      </c>
      <c r="E18" s="73" t="s">
        <v>229</v>
      </c>
      <c r="F18" s="23" t="s">
        <v>229</v>
      </c>
      <c r="G18" s="73" t="s">
        <v>229</v>
      </c>
      <c r="H18" s="101" t="s">
        <v>229</v>
      </c>
      <c r="I18" s="73" t="s">
        <v>229</v>
      </c>
      <c r="J18" s="73" t="s">
        <v>229</v>
      </c>
      <c r="K18" s="73" t="s">
        <v>229</v>
      </c>
      <c r="L18" s="101" t="s">
        <v>229</v>
      </c>
      <c r="M18" s="73" t="s">
        <v>229</v>
      </c>
      <c r="N18" s="73" t="s">
        <v>229</v>
      </c>
      <c r="O18" s="73" t="s">
        <v>229</v>
      </c>
      <c r="P18" s="101" t="s">
        <v>229</v>
      </c>
      <c r="Q18" s="73" t="s">
        <v>229</v>
      </c>
      <c r="R18" s="117" t="s">
        <v>229</v>
      </c>
      <c r="S18" s="117" t="s">
        <v>229</v>
      </c>
      <c r="T18" s="101" t="s">
        <v>229</v>
      </c>
      <c r="U18" s="73" t="s">
        <v>229</v>
      </c>
      <c r="V18" s="73"/>
      <c r="W18" s="73">
        <v>0</v>
      </c>
      <c r="X18" s="101">
        <v>0</v>
      </c>
      <c r="Y18" s="73">
        <v>0</v>
      </c>
      <c r="Z18" s="73">
        <v>0</v>
      </c>
      <c r="AA18" s="73">
        <v>0</v>
      </c>
      <c r="AB18" s="101">
        <v>0</v>
      </c>
    </row>
    <row r="19" spans="1:28" s="77" customFormat="1" ht="10.8" thickBot="1">
      <c r="A19" s="5" t="s">
        <v>10</v>
      </c>
      <c r="B19" s="22" t="s">
        <v>103</v>
      </c>
      <c r="C19" s="46">
        <v>-172.48755112168243</v>
      </c>
      <c r="D19" s="14">
        <v>-545.7143747523629</v>
      </c>
      <c r="E19" s="46">
        <v>-556.938363913621</v>
      </c>
      <c r="F19" s="16">
        <v>-593.598007132269</v>
      </c>
      <c r="G19" s="46">
        <v>-562.0867009551799</v>
      </c>
      <c r="H19" s="14">
        <v>-562.5599514177864</v>
      </c>
      <c r="I19" s="46">
        <v>33.04284996783829</v>
      </c>
      <c r="J19" s="46">
        <v>-6.062895955433321</v>
      </c>
      <c r="K19" s="46">
        <v>53.0889007763818</v>
      </c>
      <c r="L19" s="14">
        <v>339.23438130048515</v>
      </c>
      <c r="M19" s="46">
        <v>-370.76261276311385</v>
      </c>
      <c r="N19" s="46">
        <v>-508.27648516698025</v>
      </c>
      <c r="O19" s="46">
        <v>-715.1008095267687</v>
      </c>
      <c r="P19" s="14">
        <v>-932.7599270080782</v>
      </c>
      <c r="Q19" s="46">
        <v>-287.71758040967626</v>
      </c>
      <c r="R19" s="94">
        <v>-557.9845562568315</v>
      </c>
      <c r="S19" s="94">
        <v>-748.5790617878939</v>
      </c>
      <c r="T19" s="14">
        <v>-1068.4521505792502</v>
      </c>
      <c r="U19" s="46">
        <v>-150.82376675152506</v>
      </c>
      <c r="V19" s="46">
        <v>-75.56704528173876</v>
      </c>
      <c r="W19" s="46">
        <v>-315.67333888726273</v>
      </c>
      <c r="X19" s="14">
        <v>38.94447055663734</v>
      </c>
      <c r="Y19" s="46">
        <v>-161</v>
      </c>
      <c r="Z19" s="46">
        <v>-857</v>
      </c>
      <c r="AA19" s="46">
        <v>-1107</v>
      </c>
      <c r="AB19" s="14">
        <v>-1141</v>
      </c>
    </row>
    <row r="20" spans="1:28" s="77" customFormat="1" ht="10.8" thickBot="1">
      <c r="A20" s="6" t="s">
        <v>11</v>
      </c>
      <c r="B20" s="21" t="s">
        <v>104</v>
      </c>
      <c r="C20" s="47">
        <v>688.1534591625456</v>
      </c>
      <c r="D20" s="15">
        <v>2265.3957965123786</v>
      </c>
      <c r="E20" s="47">
        <v>2581.337006247233</v>
      </c>
      <c r="F20" s="18">
        <v>2406.785600962335</v>
      </c>
      <c r="G20" s="65">
        <v>2304.667555013138</v>
      </c>
      <c r="H20" s="15">
        <v>2310.9675727525555</v>
      </c>
      <c r="I20" s="47">
        <v>-120.54031668267409</v>
      </c>
      <c r="J20" s="47">
        <v>-344.0034444278471</v>
      </c>
      <c r="K20" s="47">
        <v>-762.7625890959562</v>
      </c>
      <c r="L20" s="15">
        <v>-2569.752468164258</v>
      </c>
      <c r="M20" s="47">
        <v>1593.8214166388236</v>
      </c>
      <c r="N20" s="47">
        <v>2081.596114154986</v>
      </c>
      <c r="O20" s="47">
        <v>2637.712762051103</v>
      </c>
      <c r="P20" s="15">
        <v>3735.393612139709</v>
      </c>
      <c r="Q20" s="47">
        <v>1018.1582927532937</v>
      </c>
      <c r="R20" s="95">
        <v>2488.4524523112723</v>
      </c>
      <c r="S20" s="95">
        <v>3341.8895204169835</v>
      </c>
      <c r="T20" s="15">
        <v>4583.430090048249</v>
      </c>
      <c r="U20" s="47">
        <v>545.8955761563956</v>
      </c>
      <c r="V20" s="47">
        <v>989.6241533800463</v>
      </c>
      <c r="W20" s="47">
        <v>1729.673744174003</v>
      </c>
      <c r="X20" s="15">
        <v>2067.414221446317</v>
      </c>
      <c r="Y20" s="47">
        <v>78</v>
      </c>
      <c r="Z20" s="47">
        <v>1657</v>
      </c>
      <c r="AA20" s="47">
        <v>2023</v>
      </c>
      <c r="AB20" s="15">
        <v>2280</v>
      </c>
    </row>
    <row r="21" spans="1:28" s="77" customFormat="1" ht="15">
      <c r="A21" s="5"/>
      <c r="B21" s="22"/>
      <c r="C21" s="73" t="s">
        <v>229</v>
      </c>
      <c r="D21" s="101" t="s">
        <v>229</v>
      </c>
      <c r="E21" s="73" t="s">
        <v>229</v>
      </c>
      <c r="F21" s="23" t="s">
        <v>229</v>
      </c>
      <c r="G21" s="73" t="s">
        <v>229</v>
      </c>
      <c r="H21" s="101" t="s">
        <v>229</v>
      </c>
      <c r="I21" s="73" t="s">
        <v>229</v>
      </c>
      <c r="J21" s="73" t="s">
        <v>229</v>
      </c>
      <c r="K21" s="73" t="s">
        <v>229</v>
      </c>
      <c r="L21" s="101" t="s">
        <v>229</v>
      </c>
      <c r="M21" s="73" t="s">
        <v>229</v>
      </c>
      <c r="N21" s="73" t="s">
        <v>229</v>
      </c>
      <c r="O21" s="73" t="s">
        <v>229</v>
      </c>
      <c r="P21" s="101" t="s">
        <v>229</v>
      </c>
      <c r="Q21" s="73" t="s">
        <v>229</v>
      </c>
      <c r="R21" s="117" t="s">
        <v>229</v>
      </c>
      <c r="S21" s="117" t="s">
        <v>229</v>
      </c>
      <c r="T21" s="101" t="s">
        <v>229</v>
      </c>
      <c r="U21" s="73" t="s">
        <v>229</v>
      </c>
      <c r="V21" s="73"/>
      <c r="W21" s="73"/>
      <c r="X21" s="101"/>
      <c r="Y21" s="73"/>
      <c r="Z21" s="73"/>
      <c r="AA21" s="73"/>
      <c r="AB21" s="101"/>
    </row>
    <row r="22" spans="1:28" s="77" customFormat="1" ht="15">
      <c r="A22" s="34" t="s">
        <v>12</v>
      </c>
      <c r="B22" s="61" t="s">
        <v>105</v>
      </c>
      <c r="C22" s="74" t="s">
        <v>229</v>
      </c>
      <c r="D22" s="104" t="s">
        <v>229</v>
      </c>
      <c r="E22" s="74" t="s">
        <v>229</v>
      </c>
      <c r="F22" s="76" t="s">
        <v>229</v>
      </c>
      <c r="G22" s="74" t="s">
        <v>229</v>
      </c>
      <c r="H22" s="104" t="s">
        <v>229</v>
      </c>
      <c r="I22" s="74" t="s">
        <v>229</v>
      </c>
      <c r="J22" s="74" t="s">
        <v>229</v>
      </c>
      <c r="K22" s="74" t="s">
        <v>229</v>
      </c>
      <c r="L22" s="104" t="s">
        <v>229</v>
      </c>
      <c r="M22" s="74" t="s">
        <v>229</v>
      </c>
      <c r="N22" s="74" t="s">
        <v>229</v>
      </c>
      <c r="O22" s="74" t="s">
        <v>229</v>
      </c>
      <c r="P22" s="104" t="s">
        <v>229</v>
      </c>
      <c r="Q22" s="74" t="s">
        <v>229</v>
      </c>
      <c r="R22" s="118" t="s">
        <v>229</v>
      </c>
      <c r="S22" s="118" t="s">
        <v>229</v>
      </c>
      <c r="T22" s="104" t="s">
        <v>229</v>
      </c>
      <c r="U22" s="74" t="s">
        <v>229</v>
      </c>
      <c r="V22" s="74"/>
      <c r="W22" s="74">
        <v>0</v>
      </c>
      <c r="X22" s="104">
        <v>0</v>
      </c>
      <c r="Y22" s="74">
        <v>0</v>
      </c>
      <c r="Z22" s="74">
        <v>0</v>
      </c>
      <c r="AA22" s="74">
        <v>0</v>
      </c>
      <c r="AB22" s="104">
        <v>0</v>
      </c>
    </row>
    <row r="23" spans="1:28" s="77" customFormat="1" ht="20.4">
      <c r="A23" s="8" t="s">
        <v>13</v>
      </c>
      <c r="B23" s="57" t="s">
        <v>107</v>
      </c>
      <c r="C23" s="74" t="s">
        <v>229</v>
      </c>
      <c r="D23" s="104" t="s">
        <v>229</v>
      </c>
      <c r="E23" s="74" t="s">
        <v>229</v>
      </c>
      <c r="F23" s="76" t="s">
        <v>229</v>
      </c>
      <c r="G23" s="74" t="s">
        <v>229</v>
      </c>
      <c r="H23" s="104" t="s">
        <v>229</v>
      </c>
      <c r="I23" s="74" t="s">
        <v>229</v>
      </c>
      <c r="J23" s="74" t="s">
        <v>229</v>
      </c>
      <c r="K23" s="74" t="s">
        <v>229</v>
      </c>
      <c r="L23" s="104" t="s">
        <v>229</v>
      </c>
      <c r="M23" s="74" t="s">
        <v>229</v>
      </c>
      <c r="N23" s="74" t="s">
        <v>229</v>
      </c>
      <c r="O23" s="74" t="s">
        <v>229</v>
      </c>
      <c r="P23" s="104" t="s">
        <v>229</v>
      </c>
      <c r="Q23" s="74" t="s">
        <v>229</v>
      </c>
      <c r="R23" s="118" t="s">
        <v>229</v>
      </c>
      <c r="S23" s="118" t="s">
        <v>229</v>
      </c>
      <c r="T23" s="104" t="s">
        <v>229</v>
      </c>
      <c r="U23" s="74" t="s">
        <v>229</v>
      </c>
      <c r="V23" s="74"/>
      <c r="W23" s="74">
        <v>0</v>
      </c>
      <c r="X23" s="104">
        <v>0</v>
      </c>
      <c r="Y23" s="74">
        <v>0</v>
      </c>
      <c r="Z23" s="74">
        <v>0</v>
      </c>
      <c r="AA23" s="74">
        <v>0</v>
      </c>
      <c r="AB23" s="104">
        <v>0</v>
      </c>
    </row>
    <row r="24" spans="1:28" s="77" customFormat="1" ht="15">
      <c r="A24" s="8" t="s">
        <v>14</v>
      </c>
      <c r="B24" s="57" t="s">
        <v>106</v>
      </c>
      <c r="C24" s="45">
        <v>0</v>
      </c>
      <c r="D24" s="10">
        <v>0</v>
      </c>
      <c r="E24" s="45">
        <v>83.23085247675733</v>
      </c>
      <c r="F24" s="11">
        <v>157.9897041481769</v>
      </c>
      <c r="G24" s="45">
        <v>106.75724479756856</v>
      </c>
      <c r="H24" s="10">
        <v>170.8658537426937</v>
      </c>
      <c r="I24" s="45">
        <v>108.6448906942523</v>
      </c>
      <c r="J24" s="45">
        <v>-119.14908573286353</v>
      </c>
      <c r="K24" s="45">
        <v>64.53944800266022</v>
      </c>
      <c r="L24" s="10">
        <v>129.06334523397345</v>
      </c>
      <c r="M24" s="45">
        <v>74.42365519545605</v>
      </c>
      <c r="N24" s="45">
        <v>-54.95552995200716</v>
      </c>
      <c r="O24" s="45">
        <v>-34.064524876141846</v>
      </c>
      <c r="P24" s="10">
        <v>81.44361800894258</v>
      </c>
      <c r="Q24" s="45">
        <v>300.5691405191331</v>
      </c>
      <c r="R24" s="92">
        <v>162.6353090511618</v>
      </c>
      <c r="S24" s="92">
        <v>231.27897535294272</v>
      </c>
      <c r="T24" s="10">
        <v>375.93208968702424</v>
      </c>
      <c r="U24" s="45">
        <v>-71.08890916950863</v>
      </c>
      <c r="V24" s="45">
        <v>-119.31638728695593</v>
      </c>
      <c r="W24" s="45">
        <v>-316.3488167878774</v>
      </c>
      <c r="X24" s="10">
        <v>-487.4773383468744</v>
      </c>
      <c r="Y24" s="45">
        <v>-22</v>
      </c>
      <c r="Z24" s="45">
        <v>-133</v>
      </c>
      <c r="AA24" s="45">
        <v>63</v>
      </c>
      <c r="AB24" s="10">
        <v>-94</v>
      </c>
    </row>
    <row r="25" spans="1:28" s="77" customFormat="1" ht="10.8" thickBot="1">
      <c r="A25" s="8"/>
      <c r="B25" s="57"/>
      <c r="C25" s="73" t="s">
        <v>229</v>
      </c>
      <c r="D25" s="101" t="s">
        <v>229</v>
      </c>
      <c r="E25" s="73" t="s">
        <v>229</v>
      </c>
      <c r="F25" s="23" t="s">
        <v>229</v>
      </c>
      <c r="G25" s="73" t="s">
        <v>229</v>
      </c>
      <c r="H25" s="101" t="s">
        <v>229</v>
      </c>
      <c r="I25" s="73" t="s">
        <v>229</v>
      </c>
      <c r="J25" s="73" t="s">
        <v>229</v>
      </c>
      <c r="K25" s="73" t="s">
        <v>229</v>
      </c>
      <c r="L25" s="101" t="s">
        <v>229</v>
      </c>
      <c r="M25" s="73" t="s">
        <v>229</v>
      </c>
      <c r="N25" s="73" t="s">
        <v>229</v>
      </c>
      <c r="O25" s="73" t="s">
        <v>229</v>
      </c>
      <c r="P25" s="101" t="s">
        <v>229</v>
      </c>
      <c r="Q25" s="73" t="s">
        <v>229</v>
      </c>
      <c r="R25" s="117" t="s">
        <v>229</v>
      </c>
      <c r="S25" s="117" t="s">
        <v>229</v>
      </c>
      <c r="T25" s="101" t="s">
        <v>229</v>
      </c>
      <c r="U25" s="73" t="s">
        <v>229</v>
      </c>
      <c r="V25" s="73"/>
      <c r="W25" s="73">
        <v>0</v>
      </c>
      <c r="X25" s="101">
        <v>0</v>
      </c>
      <c r="Y25" s="73">
        <v>0</v>
      </c>
      <c r="Z25" s="73">
        <v>0</v>
      </c>
      <c r="AA25" s="73">
        <v>0</v>
      </c>
      <c r="AB25" s="101">
        <v>0</v>
      </c>
    </row>
    <row r="26" spans="1:28" s="77" customFormat="1" ht="10.8" thickBot="1">
      <c r="A26" s="6" t="s">
        <v>15</v>
      </c>
      <c r="B26" s="21" t="s">
        <v>108</v>
      </c>
      <c r="C26" s="49">
        <v>688.1534591625456</v>
      </c>
      <c r="D26" s="12">
        <v>2265.3957965123786</v>
      </c>
      <c r="E26" s="49">
        <v>2664.5678587239904</v>
      </c>
      <c r="F26" s="13">
        <v>2564.775305110512</v>
      </c>
      <c r="G26" s="49">
        <v>2411.4247998107066</v>
      </c>
      <c r="H26" s="12">
        <v>2481.833426495249</v>
      </c>
      <c r="I26" s="49">
        <v>-11.895425988421785</v>
      </c>
      <c r="J26" s="49">
        <v>-463.1525301607106</v>
      </c>
      <c r="K26" s="49">
        <v>-698.2231410932959</v>
      </c>
      <c r="L26" s="12">
        <v>-2440.6891229302846</v>
      </c>
      <c r="M26" s="49">
        <v>1668.2450718342798</v>
      </c>
      <c r="N26" s="49">
        <v>2026.640584202979</v>
      </c>
      <c r="O26" s="49">
        <v>2603.6482371749607</v>
      </c>
      <c r="P26" s="12">
        <v>3816.8372301486515</v>
      </c>
      <c r="Q26" s="49">
        <v>1318.7274332724269</v>
      </c>
      <c r="R26" s="93">
        <v>2651.0877613624343</v>
      </c>
      <c r="S26" s="93">
        <v>3573.168495769926</v>
      </c>
      <c r="T26" s="12">
        <v>4959.3621797352735</v>
      </c>
      <c r="U26" s="49">
        <v>474.80666698688697</v>
      </c>
      <c r="V26" s="49">
        <v>870.3077660930903</v>
      </c>
      <c r="W26" s="49">
        <v>1413.3249273861256</v>
      </c>
      <c r="X26" s="12">
        <v>1579.9368830994426</v>
      </c>
      <c r="Y26" s="49">
        <v>56</v>
      </c>
      <c r="Z26" s="49">
        <v>1524</v>
      </c>
      <c r="AA26" s="49">
        <v>2086</v>
      </c>
      <c r="AB26" s="12">
        <v>2186</v>
      </c>
    </row>
    <row r="27" spans="1:28" s="77" customFormat="1" ht="15">
      <c r="A27" s="8" t="s">
        <v>16</v>
      </c>
      <c r="B27" s="119" t="s">
        <v>181</v>
      </c>
      <c r="C27" s="45">
        <v>688.1534591625456</v>
      </c>
      <c r="D27" s="10">
        <v>2265.3957965123786</v>
      </c>
      <c r="E27" s="45">
        <v>2664.5678587239904</v>
      </c>
      <c r="F27" s="11">
        <v>2564.775305110512</v>
      </c>
      <c r="G27" s="45">
        <v>2422.913112242991</v>
      </c>
      <c r="H27" s="10">
        <v>2488.1822385083055</v>
      </c>
      <c r="I27" s="45">
        <v>-35.42193516552265</v>
      </c>
      <c r="J27" s="45">
        <v>-492.14898907800045</v>
      </c>
      <c r="K27" s="45">
        <v>-702.9074558676825</v>
      </c>
      <c r="L27" s="10">
        <v>-2441.7297191919424</v>
      </c>
      <c r="M27" s="45">
        <v>1670.50033411293</v>
      </c>
      <c r="N27" s="45">
        <v>2031.1166002171697</v>
      </c>
      <c r="O27" s="45">
        <v>2368.755543252908</v>
      </c>
      <c r="P27" s="10">
        <v>3290.0148331536993</v>
      </c>
      <c r="Q27" s="45">
        <v>1044.3859664460629</v>
      </c>
      <c r="R27" s="92">
        <v>1809.3508691512993</v>
      </c>
      <c r="S27" s="92">
        <v>2471.5157547342783</v>
      </c>
      <c r="T27" s="10">
        <v>3811.1824960652266</v>
      </c>
      <c r="U27" s="45">
        <v>466.8812142754215</v>
      </c>
      <c r="V27" s="45">
        <v>935.8148022506348</v>
      </c>
      <c r="W27" s="45">
        <v>1646.139643797987</v>
      </c>
      <c r="X27" s="10">
        <v>2475.2120683094963</v>
      </c>
      <c r="Y27" s="45">
        <v>512</v>
      </c>
      <c r="Z27" s="45">
        <v>2558</v>
      </c>
      <c r="AA27" s="45">
        <v>3589</v>
      </c>
      <c r="AB27" s="10">
        <v>3593</v>
      </c>
    </row>
    <row r="28" spans="1:28" s="77" customFormat="1" ht="15">
      <c r="A28" s="8" t="s">
        <v>17</v>
      </c>
      <c r="B28" s="119" t="s">
        <v>182</v>
      </c>
      <c r="C28" s="45">
        <v>0</v>
      </c>
      <c r="D28" s="10">
        <v>0</v>
      </c>
      <c r="E28" s="45">
        <v>0</v>
      </c>
      <c r="F28" s="11">
        <v>0</v>
      </c>
      <c r="G28" s="45">
        <v>-11.488312432284335</v>
      </c>
      <c r="H28" s="10">
        <v>-6.348812013056471</v>
      </c>
      <c r="I28" s="45">
        <v>23.526509177100863</v>
      </c>
      <c r="J28" s="45">
        <v>28.996458917289797</v>
      </c>
      <c r="K28" s="45">
        <v>4.684314774386629</v>
      </c>
      <c r="L28" s="10">
        <v>1.04059626165793</v>
      </c>
      <c r="M28" s="45">
        <v>-2.2552622786501835</v>
      </c>
      <c r="N28" s="45">
        <v>-4.476016014190629</v>
      </c>
      <c r="O28" s="45">
        <v>234.8926939220527</v>
      </c>
      <c r="P28" s="10">
        <v>526.8223969949524</v>
      </c>
      <c r="Q28" s="45">
        <v>274.34146682636407</v>
      </c>
      <c r="R28" s="92">
        <v>841.736892211135</v>
      </c>
      <c r="S28" s="92">
        <v>1101.652741035648</v>
      </c>
      <c r="T28" s="10">
        <v>1148.1796836700466</v>
      </c>
      <c r="U28" s="45">
        <v>7.925452711465488</v>
      </c>
      <c r="V28" s="45">
        <v>-65.50703615754443</v>
      </c>
      <c r="W28" s="45">
        <v>-232.81471641186138</v>
      </c>
      <c r="X28" s="10">
        <v>-895.2751852100539</v>
      </c>
      <c r="Y28" s="45">
        <v>-457</v>
      </c>
      <c r="Z28" s="45">
        <v>-1034</v>
      </c>
      <c r="AA28" s="45">
        <v>-1503</v>
      </c>
      <c r="AB28" s="10">
        <v>-1408</v>
      </c>
    </row>
    <row r="29" spans="1:28" s="77" customFormat="1" ht="15">
      <c r="A29" s="120"/>
      <c r="C29" s="74" t="s">
        <v>229</v>
      </c>
      <c r="D29" s="104" t="s">
        <v>229</v>
      </c>
      <c r="E29" s="74" t="s">
        <v>229</v>
      </c>
      <c r="F29" s="76" t="s">
        <v>229</v>
      </c>
      <c r="G29" s="74" t="s">
        <v>229</v>
      </c>
      <c r="H29" s="104" t="s">
        <v>229</v>
      </c>
      <c r="I29" s="74" t="s">
        <v>229</v>
      </c>
      <c r="J29" s="74" t="s">
        <v>229</v>
      </c>
      <c r="K29" s="74" t="s">
        <v>229</v>
      </c>
      <c r="L29" s="104" t="s">
        <v>229</v>
      </c>
      <c r="M29" s="74" t="s">
        <v>229</v>
      </c>
      <c r="N29" s="74" t="s">
        <v>229</v>
      </c>
      <c r="O29" s="74" t="s">
        <v>229</v>
      </c>
      <c r="P29" s="104" t="s">
        <v>229</v>
      </c>
      <c r="Q29" s="74" t="s">
        <v>229</v>
      </c>
      <c r="R29" s="118" t="s">
        <v>229</v>
      </c>
      <c r="S29" s="118" t="s">
        <v>229</v>
      </c>
      <c r="T29" s="104" t="s">
        <v>229</v>
      </c>
      <c r="U29" s="74" t="s">
        <v>229</v>
      </c>
      <c r="V29" s="74"/>
      <c r="W29" s="74">
        <v>0</v>
      </c>
      <c r="X29" s="104">
        <v>0</v>
      </c>
      <c r="Y29" s="74">
        <v>0</v>
      </c>
      <c r="Z29" s="74">
        <v>0</v>
      </c>
      <c r="AA29" s="74">
        <v>0</v>
      </c>
      <c r="AB29" s="104">
        <v>0</v>
      </c>
    </row>
    <row r="30" spans="1:28" s="77" customFormat="1" ht="15">
      <c r="A30" s="34" t="s">
        <v>11</v>
      </c>
      <c r="B30" s="61" t="s">
        <v>104</v>
      </c>
      <c r="C30" s="73" t="s">
        <v>229</v>
      </c>
      <c r="D30" s="101" t="s">
        <v>229</v>
      </c>
      <c r="E30" s="73" t="s">
        <v>229</v>
      </c>
      <c r="F30" s="23" t="s">
        <v>229</v>
      </c>
      <c r="G30" s="73" t="s">
        <v>229</v>
      </c>
      <c r="H30" s="101" t="s">
        <v>229</v>
      </c>
      <c r="I30" s="73" t="s">
        <v>229</v>
      </c>
      <c r="J30" s="73" t="s">
        <v>229</v>
      </c>
      <c r="K30" s="73" t="s">
        <v>229</v>
      </c>
      <c r="L30" s="101" t="s">
        <v>229</v>
      </c>
      <c r="M30" s="73" t="s">
        <v>229</v>
      </c>
      <c r="N30" s="73" t="s">
        <v>229</v>
      </c>
      <c r="O30" s="73" t="s">
        <v>229</v>
      </c>
      <c r="P30" s="101" t="s">
        <v>229</v>
      </c>
      <c r="Q30" s="73" t="s">
        <v>229</v>
      </c>
      <c r="R30" s="117" t="s">
        <v>229</v>
      </c>
      <c r="S30" s="117" t="s">
        <v>229</v>
      </c>
      <c r="T30" s="101" t="s">
        <v>229</v>
      </c>
      <c r="U30" s="73" t="s">
        <v>229</v>
      </c>
      <c r="V30" s="73"/>
      <c r="W30" s="73">
        <v>0</v>
      </c>
      <c r="X30" s="101">
        <v>0</v>
      </c>
      <c r="Y30" s="73">
        <v>0</v>
      </c>
      <c r="Z30" s="73">
        <v>0</v>
      </c>
      <c r="AA30" s="73">
        <v>0</v>
      </c>
      <c r="AB30" s="101">
        <v>0</v>
      </c>
    </row>
    <row r="31" spans="1:28" s="77" customFormat="1" ht="15">
      <c r="A31" s="8" t="s">
        <v>18</v>
      </c>
      <c r="B31" s="119" t="s">
        <v>181</v>
      </c>
      <c r="C31" s="45">
        <v>688.1534591625456</v>
      </c>
      <c r="D31" s="10">
        <v>2265.3957965123786</v>
      </c>
      <c r="E31" s="45">
        <v>2581.337006247233</v>
      </c>
      <c r="F31" s="9">
        <v>2406.785600962335</v>
      </c>
      <c r="G31" s="66">
        <v>2316.1558674454222</v>
      </c>
      <c r="H31" s="10">
        <v>2317.316384765612</v>
      </c>
      <c r="I31" s="45">
        <v>-144.06682585977495</v>
      </c>
      <c r="J31" s="45">
        <v>-372.9999033451369</v>
      </c>
      <c r="K31" s="45">
        <v>-767.4469038703428</v>
      </c>
      <c r="L31" s="10">
        <v>-2570.793064425916</v>
      </c>
      <c r="M31" s="45">
        <v>1596.0766789174738</v>
      </c>
      <c r="N31" s="45">
        <v>2086.072130169177</v>
      </c>
      <c r="O31" s="45">
        <v>2402.82006812905</v>
      </c>
      <c r="P31" s="10">
        <v>3208.5712151447565</v>
      </c>
      <c r="Q31" s="45">
        <v>743.8168259269297</v>
      </c>
      <c r="R31" s="92">
        <v>1646.7155601001375</v>
      </c>
      <c r="S31" s="92">
        <v>2240.2367793813355</v>
      </c>
      <c r="T31" s="10">
        <v>3435.2504063782026</v>
      </c>
      <c r="U31" s="45">
        <v>537.9701234449301</v>
      </c>
      <c r="V31" s="45">
        <v>1055.1311895375907</v>
      </c>
      <c r="W31" s="45">
        <v>1962.4884605858645</v>
      </c>
      <c r="X31" s="10">
        <v>2962.689406656371</v>
      </c>
      <c r="Y31" s="45">
        <v>534</v>
      </c>
      <c r="Z31" s="45">
        <v>2839</v>
      </c>
      <c r="AA31" s="45">
        <v>3518</v>
      </c>
      <c r="AB31" s="10">
        <v>3780</v>
      </c>
    </row>
    <row r="32" spans="1:28" s="77" customFormat="1" ht="15">
      <c r="A32" s="8" t="s">
        <v>19</v>
      </c>
      <c r="B32" s="119" t="s">
        <v>182</v>
      </c>
      <c r="C32" s="45">
        <v>0</v>
      </c>
      <c r="D32" s="10">
        <v>0</v>
      </c>
      <c r="E32" s="45">
        <v>0</v>
      </c>
      <c r="F32" s="11">
        <v>0</v>
      </c>
      <c r="G32" s="45">
        <v>-11.488312432284335</v>
      </c>
      <c r="H32" s="10">
        <v>-6.348812013056471</v>
      </c>
      <c r="I32" s="45">
        <v>23.526509177100863</v>
      </c>
      <c r="J32" s="45">
        <v>28.996458917289797</v>
      </c>
      <c r="K32" s="45">
        <v>4.684314774386629</v>
      </c>
      <c r="L32" s="10">
        <v>1.04059626165793</v>
      </c>
      <c r="M32" s="45">
        <v>-2.2552622786501835</v>
      </c>
      <c r="N32" s="45">
        <v>-4.476016014190629</v>
      </c>
      <c r="O32" s="45">
        <v>234.8926939220527</v>
      </c>
      <c r="P32" s="10">
        <v>526.8223969949524</v>
      </c>
      <c r="Q32" s="45">
        <v>274.34146682636407</v>
      </c>
      <c r="R32" s="92">
        <v>841.736892211135</v>
      </c>
      <c r="S32" s="92">
        <v>1101.652741035648</v>
      </c>
      <c r="T32" s="10">
        <v>1148.1796836700466</v>
      </c>
      <c r="U32" s="45">
        <v>7.925452711465488</v>
      </c>
      <c r="V32" s="45">
        <v>-65.50703615754443</v>
      </c>
      <c r="W32" s="45">
        <v>-232.81471641186138</v>
      </c>
      <c r="X32" s="10">
        <v>-895.2751852100539</v>
      </c>
      <c r="Y32" s="45">
        <v>-457</v>
      </c>
      <c r="Z32" s="45">
        <v>-1182</v>
      </c>
      <c r="AA32" s="45">
        <v>-1495</v>
      </c>
      <c r="AB32" s="10">
        <v>-1500</v>
      </c>
    </row>
    <row r="33" spans="1:28" s="77" customFormat="1" ht="15">
      <c r="A33" s="5"/>
      <c r="B33" s="22"/>
      <c r="C33" s="74" t="s">
        <v>229</v>
      </c>
      <c r="D33" s="104" t="s">
        <v>229</v>
      </c>
      <c r="E33" s="74" t="s">
        <v>229</v>
      </c>
      <c r="F33" s="76" t="s">
        <v>229</v>
      </c>
      <c r="G33" s="74" t="s">
        <v>229</v>
      </c>
      <c r="H33" s="104" t="s">
        <v>229</v>
      </c>
      <c r="I33" s="74" t="s">
        <v>229</v>
      </c>
      <c r="J33" s="74" t="s">
        <v>229</v>
      </c>
      <c r="K33" s="74" t="s">
        <v>229</v>
      </c>
      <c r="L33" s="104" t="s">
        <v>229</v>
      </c>
      <c r="M33" s="74" t="s">
        <v>229</v>
      </c>
      <c r="N33" s="74" t="s">
        <v>229</v>
      </c>
      <c r="O33" s="74" t="s">
        <v>229</v>
      </c>
      <c r="P33" s="104" t="s">
        <v>229</v>
      </c>
      <c r="Q33" s="74" t="s">
        <v>229</v>
      </c>
      <c r="R33" s="118" t="s">
        <v>229</v>
      </c>
      <c r="S33" s="118" t="s">
        <v>229</v>
      </c>
      <c r="T33" s="104" t="s">
        <v>229</v>
      </c>
      <c r="U33" s="74" t="s">
        <v>229</v>
      </c>
      <c r="V33" s="74"/>
      <c r="W33" s="74"/>
      <c r="X33" s="104"/>
      <c r="Y33" s="74"/>
      <c r="Z33" s="74"/>
      <c r="AA33" s="74"/>
      <c r="AB33" s="104"/>
    </row>
    <row r="34" spans="1:28" s="77" customFormat="1" ht="30.6">
      <c r="A34" s="34" t="s">
        <v>20</v>
      </c>
      <c r="B34" s="61" t="s">
        <v>109</v>
      </c>
      <c r="C34" s="74" t="s">
        <v>229</v>
      </c>
      <c r="D34" s="104" t="s">
        <v>229</v>
      </c>
      <c r="E34" s="74" t="s">
        <v>229</v>
      </c>
      <c r="F34" s="76" t="s">
        <v>229</v>
      </c>
      <c r="G34" s="74" t="s">
        <v>229</v>
      </c>
      <c r="H34" s="104" t="s">
        <v>229</v>
      </c>
      <c r="I34" s="74" t="s">
        <v>229</v>
      </c>
      <c r="J34" s="74" t="s">
        <v>229</v>
      </c>
      <c r="K34" s="74" t="s">
        <v>229</v>
      </c>
      <c r="L34" s="104" t="s">
        <v>229</v>
      </c>
      <c r="M34" s="74" t="s">
        <v>229</v>
      </c>
      <c r="N34" s="74" t="s">
        <v>229</v>
      </c>
      <c r="O34" s="74" t="s">
        <v>229</v>
      </c>
      <c r="P34" s="104" t="s">
        <v>229</v>
      </c>
      <c r="Q34" s="74" t="s">
        <v>229</v>
      </c>
      <c r="R34" s="118" t="s">
        <v>229</v>
      </c>
      <c r="S34" s="118" t="s">
        <v>229</v>
      </c>
      <c r="T34" s="104" t="s">
        <v>229</v>
      </c>
      <c r="U34" s="74" t="s">
        <v>229</v>
      </c>
      <c r="V34" s="74"/>
      <c r="W34" s="74"/>
      <c r="X34" s="104"/>
      <c r="Y34" s="74"/>
      <c r="Z34" s="74"/>
      <c r="AA34" s="74"/>
      <c r="AB34" s="104"/>
    </row>
    <row r="35" spans="1:28" s="125" customFormat="1" ht="15">
      <c r="A35" s="123" t="s">
        <v>21</v>
      </c>
      <c r="B35" s="124" t="s">
        <v>230</v>
      </c>
      <c r="C35" s="129">
        <v>0.08727048717466077</v>
      </c>
      <c r="D35" s="128">
        <v>0.2831410852851222</v>
      </c>
      <c r="E35" s="129">
        <v>0.2774361749225244</v>
      </c>
      <c r="F35" s="131">
        <v>0.22448177387960389</v>
      </c>
      <c r="G35" s="129">
        <v>0.20845402807008798</v>
      </c>
      <c r="H35" s="128">
        <v>0.20426612563746904</v>
      </c>
      <c r="I35" s="129">
        <v>-0.013217139987135317</v>
      </c>
      <c r="J35" s="129">
        <v>-0.030374312880351795</v>
      </c>
      <c r="K35" s="129">
        <v>-0.060793603822486456</v>
      </c>
      <c r="L35" s="128">
        <v>-0.2007380872677313</v>
      </c>
      <c r="M35" s="129">
        <v>0.11893268844392503</v>
      </c>
      <c r="N35" s="129">
        <v>0.15666056049667199</v>
      </c>
      <c r="O35" s="129">
        <v>0.17904769509158344</v>
      </c>
      <c r="P35" s="128">
        <v>0.23818416587520944</v>
      </c>
      <c r="Q35" s="129">
        <v>0.055078114754814965</v>
      </c>
      <c r="R35" s="130">
        <v>0.12164592221712917</v>
      </c>
      <c r="S35" s="130">
        <v>0.1669326959300548</v>
      </c>
      <c r="T35" s="128">
        <v>0.255979911056498</v>
      </c>
      <c r="U35" s="129">
        <v>0.03984963877369852</v>
      </c>
      <c r="V35" s="129">
        <v>0.07841631444685847</v>
      </c>
      <c r="W35" s="129">
        <v>0.14635354513318172</v>
      </c>
      <c r="X35" s="128">
        <v>0.21981470464923605</v>
      </c>
      <c r="Y35" s="129">
        <v>0.03803023743431719</v>
      </c>
      <c r="Z35" s="129">
        <v>0.20971215979974364</v>
      </c>
      <c r="AA35" s="129">
        <v>0.26</v>
      </c>
      <c r="AB35" s="128">
        <v>0.28</v>
      </c>
    </row>
    <row r="36" spans="1:28" s="77" customFormat="1" ht="15">
      <c r="A36" s="114" t="s">
        <v>21</v>
      </c>
      <c r="B36" s="115" t="s">
        <v>231</v>
      </c>
      <c r="C36" s="50">
        <v>0.08727048717466077</v>
      </c>
      <c r="D36" s="19">
        <v>0.2831410852851222</v>
      </c>
      <c r="E36" s="50">
        <v>0.2774361749225244</v>
      </c>
      <c r="F36" s="20">
        <v>0.22448177387960389</v>
      </c>
      <c r="G36" s="50">
        <v>0.20845402807008798</v>
      </c>
      <c r="H36" s="19">
        <v>0.20426612563746904</v>
      </c>
      <c r="I36" s="50">
        <v>-0.013217139987135317</v>
      </c>
      <c r="J36" s="50">
        <v>-0.030374312880351795</v>
      </c>
      <c r="K36" s="50">
        <v>-0.060793603822486456</v>
      </c>
      <c r="L36" s="19">
        <v>-0.2007380872677313</v>
      </c>
      <c r="M36" s="50">
        <v>0.11893268844392503</v>
      </c>
      <c r="N36" s="50">
        <v>0.15666056049667199</v>
      </c>
      <c r="O36" s="50">
        <v>0.17904769509158344</v>
      </c>
      <c r="P36" s="19">
        <v>0.23818416587520944</v>
      </c>
      <c r="Q36" s="50">
        <v>0.055078114754814965</v>
      </c>
      <c r="R36" s="96">
        <v>0.12164592221712917</v>
      </c>
      <c r="S36" s="96">
        <v>0.1669326959300548</v>
      </c>
      <c r="T36" s="19">
        <v>0.255979911056498</v>
      </c>
      <c r="U36" s="50">
        <v>0.03984963877369852</v>
      </c>
      <c r="V36" s="50">
        <v>0.07720472118567737</v>
      </c>
      <c r="W36" s="50">
        <v>0.14635354513318172</v>
      </c>
      <c r="X36" s="19">
        <v>0.21981470464923605</v>
      </c>
      <c r="Y36" s="50">
        <v>0.038964015585606235</v>
      </c>
      <c r="Z36" s="50">
        <v>0.20971215979974364</v>
      </c>
      <c r="AA36" s="50">
        <v>0.26</v>
      </c>
      <c r="AB36" s="19">
        <v>0.28</v>
      </c>
    </row>
    <row r="37" spans="1:28" s="77" customFormat="1" ht="15">
      <c r="A37" s="57"/>
      <c r="B37" s="119"/>
      <c r="C37" s="121"/>
      <c r="D37" s="122"/>
      <c r="E37" s="121"/>
      <c r="F37" s="121"/>
      <c r="G37" s="121"/>
      <c r="H37" s="122"/>
      <c r="I37" s="121"/>
      <c r="J37" s="121"/>
      <c r="K37" s="121"/>
      <c r="L37" s="122"/>
      <c r="M37" s="121"/>
      <c r="N37" s="121"/>
      <c r="O37" s="121"/>
      <c r="P37" s="135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</row>
    <row r="38" spans="20:28" ht="15">
      <c r="T38" s="40"/>
      <c r="X38" s="40"/>
      <c r="AB38" s="40"/>
    </row>
    <row r="39" spans="1:28" ht="10.2" customHeight="1" hidden="1">
      <c r="A39" s="40" t="s">
        <v>82</v>
      </c>
      <c r="C39" s="40" t="b">
        <f>C5+C6=C7</f>
        <v>1</v>
      </c>
      <c r="D39" s="40" t="b">
        <f>D5+D6=D7</f>
        <v>1</v>
      </c>
      <c r="E39" s="40" t="b">
        <f>E5+E6=E7</f>
        <v>1</v>
      </c>
      <c r="F39" s="40" t="b">
        <f>F5+F6=F7</f>
        <v>1</v>
      </c>
      <c r="H39" s="40" t="b">
        <f aca="true" t="shared" si="0" ref="H39:L39">H5+H6=H7</f>
        <v>1</v>
      </c>
      <c r="I39" s="40" t="b">
        <f>I5+I6=I7</f>
        <v>1</v>
      </c>
      <c r="L39" s="40" t="b">
        <f t="shared" si="0"/>
        <v>1</v>
      </c>
      <c r="T39" s="40"/>
      <c r="X39" s="40"/>
      <c r="AB39" s="40"/>
    </row>
    <row r="40" spans="3:28" ht="10.2" customHeight="1" hidden="1">
      <c r="C40" s="40" t="b">
        <f>C9+C10+C11+C7=C12</f>
        <v>1</v>
      </c>
      <c r="D40" s="40" t="b">
        <f>D9+D10+D11+D7=D12</f>
        <v>1</v>
      </c>
      <c r="E40" s="40" t="b">
        <f>E9+E10+E11+E7=E12</f>
        <v>1</v>
      </c>
      <c r="F40" s="40" t="b">
        <f>F9+F10+F11+F7=F12</f>
        <v>1</v>
      </c>
      <c r="H40" s="40" t="b">
        <f aca="true" t="shared" si="1" ref="H40:L40">H9+H10+H11+H7=H12</f>
        <v>1</v>
      </c>
      <c r="I40" s="40" t="b">
        <f>I9+I10+I11+I7=I12</f>
        <v>1</v>
      </c>
      <c r="L40" s="40" t="b">
        <f t="shared" si="1"/>
        <v>1</v>
      </c>
      <c r="T40" s="40"/>
      <c r="X40" s="40"/>
      <c r="AB40" s="40"/>
    </row>
    <row r="41" spans="3:28" ht="10.2" customHeight="1" hidden="1">
      <c r="C41" s="40" t="b">
        <f>C12+SUM(C14:C16)=C17</f>
        <v>1</v>
      </c>
      <c r="D41" s="40" t="b">
        <f>D12+SUM(D14:D16)=D17</f>
        <v>1</v>
      </c>
      <c r="E41" s="40" t="b">
        <f>E12+SUM(E14:E16)=E17</f>
        <v>1</v>
      </c>
      <c r="F41" s="40" t="b">
        <f>F12+SUM(F14:F16)=F17</f>
        <v>1</v>
      </c>
      <c r="H41" s="40" t="b">
        <f aca="true" t="shared" si="2" ref="H41:L41">H12+SUM(H14:H16)=H17</f>
        <v>1</v>
      </c>
      <c r="I41" s="40" t="b">
        <f>I12+SUM(I14:I16)=I17</f>
        <v>1</v>
      </c>
      <c r="L41" s="40" t="b">
        <f t="shared" si="2"/>
        <v>1</v>
      </c>
      <c r="T41" s="40"/>
      <c r="X41" s="40"/>
      <c r="AB41" s="40"/>
    </row>
    <row r="42" spans="3:28" ht="10.2" customHeight="1" hidden="1">
      <c r="C42" s="40" t="b">
        <f>C17+C19=C20</f>
        <v>1</v>
      </c>
      <c r="D42" s="40" t="b">
        <f>D17+D19=D20</f>
        <v>1</v>
      </c>
      <c r="E42" s="40" t="b">
        <f>E17+E19=E20</f>
        <v>1</v>
      </c>
      <c r="F42" s="40" t="b">
        <f>F17+F19=F20</f>
        <v>1</v>
      </c>
      <c r="H42" s="40" t="b">
        <f aca="true" t="shared" si="3" ref="H42:L42">H17+H19=H20</f>
        <v>1</v>
      </c>
      <c r="I42" s="40" t="b">
        <f>I17+I19=I20</f>
        <v>1</v>
      </c>
      <c r="L42" s="40" t="b">
        <f t="shared" si="3"/>
        <v>1</v>
      </c>
      <c r="T42" s="40"/>
      <c r="X42" s="40"/>
      <c r="AB42" s="40"/>
    </row>
    <row r="43" spans="3:28" ht="10.2" customHeight="1" hidden="1">
      <c r="C43" s="40" t="b">
        <f>C20+C24=C26</f>
        <v>1</v>
      </c>
      <c r="D43" s="40" t="b">
        <f>D20+D24=D26</f>
        <v>1</v>
      </c>
      <c r="E43" s="40" t="b">
        <f>E20+E24=E26</f>
        <v>1</v>
      </c>
      <c r="F43" s="40" t="b">
        <f>F20+F24=F26</f>
        <v>1</v>
      </c>
      <c r="H43" s="40" t="b">
        <f aca="true" t="shared" si="4" ref="H43:L43">H20+H24=H26</f>
        <v>1</v>
      </c>
      <c r="I43" s="40" t="b">
        <f>I20+I24=I26</f>
        <v>1</v>
      </c>
      <c r="L43" s="40" t="b">
        <f t="shared" si="4"/>
        <v>1</v>
      </c>
      <c r="T43" s="40"/>
      <c r="X43" s="40"/>
      <c r="AB43" s="40"/>
    </row>
    <row r="44" spans="3:28" ht="10.2" customHeight="1" hidden="1">
      <c r="C44" s="40" t="b">
        <f>C26=C27+C28</f>
        <v>1</v>
      </c>
      <c r="D44" s="40" t="b">
        <f>D26=D27+D28</f>
        <v>1</v>
      </c>
      <c r="E44" s="40" t="b">
        <f>E26=E27+E28</f>
        <v>1</v>
      </c>
      <c r="F44" s="40" t="b">
        <f>F26=F27+F28</f>
        <v>1</v>
      </c>
      <c r="H44" s="40" t="b">
        <f aca="true" t="shared" si="5" ref="H44:L44">H26=H27+H28</f>
        <v>1</v>
      </c>
      <c r="I44" s="40" t="b">
        <f>I26=I27+I28</f>
        <v>1</v>
      </c>
      <c r="L44" s="40" t="b">
        <f t="shared" si="5"/>
        <v>1</v>
      </c>
      <c r="T44" s="40"/>
      <c r="X44" s="40"/>
      <c r="AB44" s="40"/>
    </row>
    <row r="45" spans="20:28" ht="15">
      <c r="T45" s="40"/>
      <c r="X45" s="40"/>
      <c r="AB45" s="40"/>
    </row>
    <row r="46" spans="14:28" ht="15">
      <c r="N46" s="40"/>
      <c r="O46" s="40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69AFF-F04D-4502-992C-82BEA39A6062}">
  <dimension ref="A1:AA54"/>
  <sheetViews>
    <sheetView zoomScale="92" zoomScaleNormal="92" workbookViewId="0" topLeftCell="B1">
      <pane xSplit="1" ySplit="2" topLeftCell="O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Y46" sqref="Y46"/>
    </sheetView>
  </sheetViews>
  <sheetFormatPr defaultColWidth="9.140625" defaultRowHeight="15"/>
  <cols>
    <col min="1" max="1" width="33.57421875" style="40" hidden="1" customWidth="1"/>
    <col min="2" max="2" width="36.28125" style="40" customWidth="1"/>
    <col min="3" max="10" width="12.7109375" style="40" customWidth="1"/>
    <col min="11" max="11" width="12.7109375" style="77" customWidth="1"/>
    <col min="12" max="12" width="12.7109375" style="69" customWidth="1"/>
    <col min="13" max="14" width="12.7109375" style="40" customWidth="1"/>
    <col min="15" max="16" width="12.7109375" style="77" customWidth="1"/>
    <col min="17" max="17" width="12.7109375" style="69" customWidth="1"/>
    <col min="18" max="20" width="12.7109375" style="40" customWidth="1"/>
    <col min="21" max="21" width="12.7109375" style="69" customWidth="1"/>
    <col min="22" max="24" width="12.7109375" style="40" customWidth="1"/>
    <col min="25" max="25" width="12.7109375" style="69" customWidth="1"/>
    <col min="26" max="16384" width="9.140625" style="40" customWidth="1"/>
  </cols>
  <sheetData>
    <row r="1" spans="1:25" ht="15">
      <c r="A1" s="53" t="s">
        <v>225</v>
      </c>
      <c r="B1" s="56" t="s">
        <v>226</v>
      </c>
      <c r="C1" s="52">
        <v>43100</v>
      </c>
      <c r="D1" s="54">
        <v>43281</v>
      </c>
      <c r="E1" s="52">
        <v>43465</v>
      </c>
      <c r="F1" s="62">
        <v>43555</v>
      </c>
      <c r="G1" s="62">
        <v>43646</v>
      </c>
      <c r="H1" s="62">
        <v>43738</v>
      </c>
      <c r="I1" s="52">
        <v>43830</v>
      </c>
      <c r="J1" s="62">
        <v>43921</v>
      </c>
      <c r="K1" s="70">
        <v>44012</v>
      </c>
      <c r="L1" s="70">
        <v>44104</v>
      </c>
      <c r="M1" s="52">
        <v>44196</v>
      </c>
      <c r="N1" s="62">
        <v>44286</v>
      </c>
      <c r="O1" s="70">
        <v>44377</v>
      </c>
      <c r="P1" s="70">
        <v>44469</v>
      </c>
      <c r="Q1" s="102">
        <v>44561</v>
      </c>
      <c r="R1" s="132">
        <v>44651</v>
      </c>
      <c r="S1" s="62">
        <v>44742</v>
      </c>
      <c r="T1" s="62">
        <v>44834</v>
      </c>
      <c r="U1" s="102">
        <v>44926</v>
      </c>
      <c r="V1" s="132">
        <v>45016</v>
      </c>
      <c r="W1" s="132">
        <v>45107</v>
      </c>
      <c r="X1" s="132">
        <v>45199</v>
      </c>
      <c r="Y1" s="102">
        <v>45291</v>
      </c>
    </row>
    <row r="2" spans="1:27" ht="20.4">
      <c r="A2" s="41"/>
      <c r="B2" s="43"/>
      <c r="C2" s="31"/>
      <c r="D2" s="29"/>
      <c r="E2" s="33"/>
      <c r="F2" s="63" t="s">
        <v>178</v>
      </c>
      <c r="G2" s="63" t="s">
        <v>178</v>
      </c>
      <c r="H2" s="63" t="s">
        <v>178</v>
      </c>
      <c r="I2" s="33"/>
      <c r="J2" s="63" t="s">
        <v>178</v>
      </c>
      <c r="K2" s="63" t="s">
        <v>178</v>
      </c>
      <c r="L2" s="63" t="s">
        <v>178</v>
      </c>
      <c r="M2" s="33"/>
      <c r="N2" s="63" t="s">
        <v>178</v>
      </c>
      <c r="O2" s="63" t="s">
        <v>178</v>
      </c>
      <c r="P2" s="63" t="s">
        <v>178</v>
      </c>
      <c r="Q2" s="100"/>
      <c r="R2" s="63" t="s">
        <v>178</v>
      </c>
      <c r="S2" s="63" t="s">
        <v>178</v>
      </c>
      <c r="T2" s="63" t="s">
        <v>178</v>
      </c>
      <c r="U2" s="100"/>
      <c r="V2" s="63" t="s">
        <v>178</v>
      </c>
      <c r="W2" s="63" t="s">
        <v>178</v>
      </c>
      <c r="X2" s="63" t="s">
        <v>178</v>
      </c>
      <c r="Y2" s="100"/>
      <c r="AA2" s="137"/>
    </row>
    <row r="3" spans="1:25" s="77" customFormat="1" ht="15">
      <c r="A3" s="5"/>
      <c r="B3" s="22"/>
      <c r="C3" s="107"/>
      <c r="D3" s="22"/>
      <c r="E3" s="107"/>
      <c r="F3" s="75"/>
      <c r="G3" s="75"/>
      <c r="H3" s="75"/>
      <c r="I3" s="107"/>
      <c r="J3" s="75"/>
      <c r="K3" s="75"/>
      <c r="L3" s="75"/>
      <c r="M3" s="107"/>
      <c r="N3" s="75"/>
      <c r="O3" s="75"/>
      <c r="P3" s="75"/>
      <c r="Q3" s="107"/>
      <c r="R3" s="75"/>
      <c r="S3" s="75"/>
      <c r="T3" s="75"/>
      <c r="U3" s="107"/>
      <c r="V3" s="75"/>
      <c r="W3" s="75"/>
      <c r="X3" s="75"/>
      <c r="Y3" s="107"/>
    </row>
    <row r="4" spans="1:25" s="77" customFormat="1" ht="15">
      <c r="A4" s="6" t="s">
        <v>22</v>
      </c>
      <c r="B4" s="21" t="s">
        <v>116</v>
      </c>
      <c r="C4" s="107"/>
      <c r="D4" s="22"/>
      <c r="E4" s="107"/>
      <c r="F4" s="75"/>
      <c r="G4" s="75"/>
      <c r="H4" s="75"/>
      <c r="I4" s="107"/>
      <c r="J4" s="75"/>
      <c r="K4" s="75"/>
      <c r="L4" s="75"/>
      <c r="M4" s="107"/>
      <c r="N4" s="75"/>
      <c r="O4" s="75"/>
      <c r="P4" s="75"/>
      <c r="Q4" s="107"/>
      <c r="R4" s="75"/>
      <c r="S4" s="75"/>
      <c r="T4" s="75"/>
      <c r="U4" s="107"/>
      <c r="V4" s="75"/>
      <c r="W4" s="75"/>
      <c r="X4" s="75"/>
      <c r="Y4" s="107"/>
    </row>
    <row r="5" spans="1:26" s="77" customFormat="1" ht="15">
      <c r="A5" s="5" t="s">
        <v>23</v>
      </c>
      <c r="B5" s="22" t="s">
        <v>110</v>
      </c>
      <c r="C5" s="10">
        <v>450.40645735788354</v>
      </c>
      <c r="D5" s="23">
        <v>433.7606837606837</v>
      </c>
      <c r="E5" s="10">
        <v>404.28757613639385</v>
      </c>
      <c r="F5" s="45">
        <v>384.46500716799164</v>
      </c>
      <c r="G5" s="45">
        <v>387.02592671952004</v>
      </c>
      <c r="H5" s="45">
        <v>385.75</v>
      </c>
      <c r="I5" s="10">
        <v>416.30460541906945</v>
      </c>
      <c r="J5" s="45">
        <v>368.4946703323204</v>
      </c>
      <c r="K5" s="45">
        <v>371.0495905139929</v>
      </c>
      <c r="L5" s="45">
        <v>367.5823891561902</v>
      </c>
      <c r="M5" s="10">
        <v>400.7024265644955</v>
      </c>
      <c r="N5" s="45">
        <v>371.5092247202339</v>
      </c>
      <c r="O5" s="45">
        <v>375.1807545681609</v>
      </c>
      <c r="P5" s="45">
        <v>343.8948027551659</v>
      </c>
      <c r="Q5" s="10">
        <v>329.5566502463054</v>
      </c>
      <c r="R5" s="45">
        <v>335.1594459462692</v>
      </c>
      <c r="S5" s="45">
        <v>373.45231455660905</v>
      </c>
      <c r="T5" s="45">
        <v>324.2282922496114</v>
      </c>
      <c r="U5" s="10">
        <v>502.74887546003913</v>
      </c>
      <c r="V5" s="45">
        <v>463</v>
      </c>
      <c r="W5" s="45">
        <v>456.8255978181464</v>
      </c>
      <c r="X5" s="45">
        <v>456</v>
      </c>
      <c r="Y5" s="10">
        <v>482</v>
      </c>
      <c r="Z5" s="76"/>
    </row>
    <row r="6" spans="1:26" s="77" customFormat="1" ht="15">
      <c r="A6" s="5" t="s">
        <v>24</v>
      </c>
      <c r="B6" s="22" t="s">
        <v>236</v>
      </c>
      <c r="C6" s="10">
        <v>2390.4863125843794</v>
      </c>
      <c r="D6" s="23">
        <v>3909.722222222222</v>
      </c>
      <c r="E6" s="10">
        <v>5981.328297470543</v>
      </c>
      <c r="F6" s="45">
        <v>7005.34341196403</v>
      </c>
      <c r="G6" s="45">
        <v>8355.206770944933</v>
      </c>
      <c r="H6" s="45">
        <v>8473</v>
      </c>
      <c r="I6" s="10">
        <v>7790.241461937489</v>
      </c>
      <c r="J6" s="45">
        <v>7247.865721313847</v>
      </c>
      <c r="K6" s="45">
        <v>7405.667487313471</v>
      </c>
      <c r="L6" s="45">
        <v>7433.907599979306</v>
      </c>
      <c r="M6" s="10">
        <v>5630.58748403576</v>
      </c>
      <c r="N6" s="45">
        <v>5095.019659239842</v>
      </c>
      <c r="O6" s="45">
        <v>5126.3310109110025</v>
      </c>
      <c r="P6" s="45">
        <v>4802.75516593613</v>
      </c>
      <c r="Q6" s="10">
        <v>4663.546798029557</v>
      </c>
      <c r="R6" s="45">
        <v>4748.211765268773</v>
      </c>
      <c r="S6" s="45">
        <v>4585.833798103737</v>
      </c>
      <c r="T6" s="45">
        <v>4502.452910181092</v>
      </c>
      <c r="U6" s="10">
        <v>5639.511109091735</v>
      </c>
      <c r="V6" s="45">
        <v>6617</v>
      </c>
      <c r="W6" s="45">
        <v>7589.97711001802</v>
      </c>
      <c r="X6" s="45">
        <v>7761</v>
      </c>
      <c r="Y6" s="10">
        <v>9558</v>
      </c>
      <c r="Z6" s="76"/>
    </row>
    <row r="7" spans="1:26" s="77" customFormat="1" ht="15">
      <c r="A7" s="5" t="s">
        <v>25</v>
      </c>
      <c r="B7" s="22" t="s">
        <v>111</v>
      </c>
      <c r="C7" s="10">
        <v>0</v>
      </c>
      <c r="D7" s="23">
        <v>3801.549145299145</v>
      </c>
      <c r="E7" s="10">
        <v>3679.282921509695</v>
      </c>
      <c r="F7" s="45">
        <v>3763.065293887658</v>
      </c>
      <c r="G7" s="45">
        <v>3663.220484251125</v>
      </c>
      <c r="H7" s="45">
        <v>3562.5</v>
      </c>
      <c r="I7" s="10">
        <v>3802.3013929483636</v>
      </c>
      <c r="J7" s="45">
        <v>3647.084358269425</v>
      </c>
      <c r="K7" s="45">
        <v>3639.4010953122647</v>
      </c>
      <c r="L7" s="45">
        <v>3800.5070101919396</v>
      </c>
      <c r="M7" s="10">
        <v>4045.0723712217964</v>
      </c>
      <c r="N7" s="45">
        <v>4076.015727391874</v>
      </c>
      <c r="O7" s="45">
        <v>4095.701327724464</v>
      </c>
      <c r="P7" s="45">
        <v>3978.71008140263</v>
      </c>
      <c r="Q7" s="10">
        <v>3997.5369458128084</v>
      </c>
      <c r="R7" s="45">
        <v>3879.8114877634503</v>
      </c>
      <c r="S7" s="45">
        <v>3591.5225878416063</v>
      </c>
      <c r="T7" s="45">
        <v>3315.971170734662</v>
      </c>
      <c r="U7" s="10">
        <v>3560.5888500159026</v>
      </c>
      <c r="V7" s="45">
        <v>3661</v>
      </c>
      <c r="W7" s="45">
        <v>3734.9632299225636</v>
      </c>
      <c r="X7" s="45">
        <v>3620</v>
      </c>
      <c r="Y7" s="10">
        <v>3766</v>
      </c>
      <c r="Z7" s="76"/>
    </row>
    <row r="8" spans="1:26" s="77" customFormat="1" ht="15">
      <c r="A8" s="8" t="s">
        <v>26</v>
      </c>
      <c r="B8" s="57" t="s">
        <v>114</v>
      </c>
      <c r="C8" s="10">
        <v>0</v>
      </c>
      <c r="D8" s="23">
        <v>5.3418803418803416</v>
      </c>
      <c r="E8" s="10">
        <v>1.5958720110647127</v>
      </c>
      <c r="F8" s="45">
        <v>74.02580476997264</v>
      </c>
      <c r="G8" s="45">
        <v>84.36897364473965</v>
      </c>
      <c r="H8" s="45">
        <v>11.25</v>
      </c>
      <c r="I8" s="10">
        <v>0</v>
      </c>
      <c r="J8" s="45">
        <v>0</v>
      </c>
      <c r="K8" s="45">
        <v>0</v>
      </c>
      <c r="L8" s="45">
        <v>0</v>
      </c>
      <c r="M8" s="10">
        <v>0</v>
      </c>
      <c r="N8" s="45">
        <v>0</v>
      </c>
      <c r="O8" s="45">
        <v>0</v>
      </c>
      <c r="P8" s="45">
        <v>0</v>
      </c>
      <c r="Q8" s="10">
        <v>0</v>
      </c>
      <c r="R8" s="45">
        <v>0</v>
      </c>
      <c r="S8" s="45">
        <v>0</v>
      </c>
      <c r="T8" s="45">
        <v>0</v>
      </c>
      <c r="U8" s="10">
        <v>0</v>
      </c>
      <c r="V8" s="45">
        <v>0</v>
      </c>
      <c r="W8" s="45">
        <v>0</v>
      </c>
      <c r="X8" s="45">
        <v>0</v>
      </c>
      <c r="Y8" s="10">
        <v>0</v>
      </c>
      <c r="Z8" s="76"/>
    </row>
    <row r="9" spans="1:26" s="77" customFormat="1" ht="15">
      <c r="A9" s="8" t="s">
        <v>205</v>
      </c>
      <c r="B9" s="57" t="s">
        <v>206</v>
      </c>
      <c r="C9" s="10" t="s">
        <v>229</v>
      </c>
      <c r="D9" s="23" t="s">
        <v>229</v>
      </c>
      <c r="E9" s="10" t="s">
        <v>229</v>
      </c>
      <c r="F9" s="45" t="s">
        <v>229</v>
      </c>
      <c r="G9" s="45" t="s">
        <v>229</v>
      </c>
      <c r="H9" s="45" t="s">
        <v>229</v>
      </c>
      <c r="I9" s="10" t="s">
        <v>229</v>
      </c>
      <c r="J9" s="45" t="s">
        <v>229</v>
      </c>
      <c r="K9" s="45" t="s">
        <v>229</v>
      </c>
      <c r="L9" s="45" t="s">
        <v>229</v>
      </c>
      <c r="M9" s="10">
        <v>1724.9361430395913</v>
      </c>
      <c r="N9" s="45">
        <v>1633.9852807742716</v>
      </c>
      <c r="O9" s="45">
        <v>1704.4827132903904</v>
      </c>
      <c r="P9" s="45">
        <v>1623.7946149029428</v>
      </c>
      <c r="Q9" s="10">
        <v>1596.7980295566504</v>
      </c>
      <c r="R9" s="45">
        <v>1054.5202267888328</v>
      </c>
      <c r="S9" s="45">
        <v>782.8220858895705</v>
      </c>
      <c r="T9" s="45">
        <v>708.4166111481235</v>
      </c>
      <c r="U9" s="10">
        <v>797.1738834113318</v>
      </c>
      <c r="V9" s="45">
        <v>817</v>
      </c>
      <c r="W9" s="45">
        <v>3316.855793113524</v>
      </c>
      <c r="X9" s="45">
        <v>3247</v>
      </c>
      <c r="Y9" s="10">
        <v>3382</v>
      </c>
      <c r="Z9" s="76"/>
    </row>
    <row r="10" spans="1:26" s="77" customFormat="1" ht="15">
      <c r="A10" s="8" t="s">
        <v>27</v>
      </c>
      <c r="B10" s="57" t="s">
        <v>112</v>
      </c>
      <c r="C10" s="10">
        <v>0</v>
      </c>
      <c r="D10" s="23">
        <v>50.480769230769226</v>
      </c>
      <c r="E10" s="10">
        <v>54.525627044711015</v>
      </c>
      <c r="F10" s="45">
        <v>64.64225205265215</v>
      </c>
      <c r="G10" s="45">
        <v>73.92329119348618</v>
      </c>
      <c r="H10" s="45">
        <v>87.75</v>
      </c>
      <c r="I10" s="10">
        <v>103.48368749506281</v>
      </c>
      <c r="J10" s="45">
        <v>0</v>
      </c>
      <c r="K10" s="45">
        <v>0</v>
      </c>
      <c r="L10" s="45">
        <v>451.3942780278338</v>
      </c>
      <c r="M10" s="10">
        <v>565.6662409535973</v>
      </c>
      <c r="N10" s="45">
        <v>543.1495110394193</v>
      </c>
      <c r="O10" s="45">
        <v>850.5324043644011</v>
      </c>
      <c r="P10" s="45">
        <v>826.5497808390733</v>
      </c>
      <c r="Q10" s="10">
        <v>813.5467980295567</v>
      </c>
      <c r="R10" s="45">
        <v>801.6554627879715</v>
      </c>
      <c r="S10" s="45">
        <v>516.2297824874512</v>
      </c>
      <c r="T10" s="45">
        <v>465.3463347667212</v>
      </c>
      <c r="U10" s="10">
        <v>509.56426916261535</v>
      </c>
      <c r="V10" s="45">
        <v>527</v>
      </c>
      <c r="W10" s="45">
        <v>0</v>
      </c>
      <c r="X10" s="45">
        <v>0</v>
      </c>
      <c r="Y10" s="10">
        <v>0</v>
      </c>
      <c r="Z10" s="76"/>
    </row>
    <row r="11" spans="1:26" s="77" customFormat="1" ht="15">
      <c r="A11" s="5" t="s">
        <v>28</v>
      </c>
      <c r="B11" s="22" t="s">
        <v>113</v>
      </c>
      <c r="C11" s="10">
        <v>15.511446873294458</v>
      </c>
      <c r="D11" s="23">
        <v>178.95299145299145</v>
      </c>
      <c r="E11" s="10">
        <v>247.62614038354124</v>
      </c>
      <c r="F11" s="45">
        <v>289.06555454190016</v>
      </c>
      <c r="G11" s="45">
        <v>332.3869723591172</v>
      </c>
      <c r="H11" s="45">
        <v>338.5</v>
      </c>
      <c r="I11" s="10">
        <v>387.33970561129104</v>
      </c>
      <c r="J11" s="45">
        <v>320.0212222061448</v>
      </c>
      <c r="K11" s="45">
        <v>274.0792845299704</v>
      </c>
      <c r="L11" s="45">
        <v>244.45134254229396</v>
      </c>
      <c r="M11" s="10">
        <v>311.8348233290762</v>
      </c>
      <c r="N11" s="45">
        <v>244.7323318882952</v>
      </c>
      <c r="O11" s="45">
        <v>325.75259629288814</v>
      </c>
      <c r="P11" s="45">
        <v>557.0444583594239</v>
      </c>
      <c r="Q11" s="10">
        <v>366.7487684729064</v>
      </c>
      <c r="R11" s="45">
        <v>446.4008038085213</v>
      </c>
      <c r="S11" s="45">
        <v>433.01728945900726</v>
      </c>
      <c r="T11" s="45">
        <v>535.1987563846325</v>
      </c>
      <c r="U11" s="10">
        <v>536.1443046026626</v>
      </c>
      <c r="V11" s="45">
        <v>750</v>
      </c>
      <c r="W11" s="45">
        <v>740.5152681050016</v>
      </c>
      <c r="X11" s="45">
        <v>689</v>
      </c>
      <c r="Y11" s="10">
        <v>681</v>
      </c>
      <c r="Z11" s="76"/>
    </row>
    <row r="12" spans="1:26" s="77" customFormat="1" ht="10.8" thickBot="1">
      <c r="A12" s="5" t="s">
        <v>29</v>
      </c>
      <c r="B12" s="22" t="s">
        <v>115</v>
      </c>
      <c r="C12" s="14">
        <v>0</v>
      </c>
      <c r="D12" s="76">
        <v>0</v>
      </c>
      <c r="E12" s="14">
        <v>284.5971753065404</v>
      </c>
      <c r="F12" s="46">
        <v>242.4084451974456</v>
      </c>
      <c r="G12" s="46">
        <v>211.85986715234625</v>
      </c>
      <c r="H12" s="46">
        <v>162.75</v>
      </c>
      <c r="I12" s="14">
        <v>134.81844274165942</v>
      </c>
      <c r="J12" s="46">
        <v>89.7120532484445</v>
      </c>
      <c r="K12" s="46">
        <v>58.533889363412555</v>
      </c>
      <c r="L12" s="46">
        <v>24.057116250194007</v>
      </c>
      <c r="M12" s="14">
        <v>0</v>
      </c>
      <c r="N12" s="46" t="s">
        <v>229</v>
      </c>
      <c r="O12" s="46">
        <v>0</v>
      </c>
      <c r="P12" s="46">
        <v>0</v>
      </c>
      <c r="Q12" s="14">
        <v>0</v>
      </c>
      <c r="R12" s="46">
        <v>0</v>
      </c>
      <c r="S12" s="46">
        <v>0</v>
      </c>
      <c r="T12" s="46">
        <v>0</v>
      </c>
      <c r="U12" s="14">
        <v>0</v>
      </c>
      <c r="V12" s="46">
        <v>0</v>
      </c>
      <c r="W12" s="46">
        <v>0</v>
      </c>
      <c r="X12" s="46">
        <v>0</v>
      </c>
      <c r="Y12" s="14">
        <v>0</v>
      </c>
      <c r="Z12" s="76"/>
    </row>
    <row r="13" spans="1:26" s="77" customFormat="1" ht="10.8" thickBot="1">
      <c r="A13" s="6" t="s">
        <v>83</v>
      </c>
      <c r="B13" s="21" t="s">
        <v>117</v>
      </c>
      <c r="C13" s="15">
        <v>2856.4042168155574</v>
      </c>
      <c r="D13" s="26">
        <v>8379.807692307691</v>
      </c>
      <c r="E13" s="15">
        <v>10653.24360986249</v>
      </c>
      <c r="F13" s="47">
        <v>11823.01576958165</v>
      </c>
      <c r="G13" s="47">
        <v>13107.992286265267</v>
      </c>
      <c r="H13" s="47">
        <v>13021.5</v>
      </c>
      <c r="I13" s="15">
        <v>12634.489296152935</v>
      </c>
      <c r="J13" s="47">
        <v>11673.178025370182</v>
      </c>
      <c r="K13" s="47">
        <v>11748.73134703311</v>
      </c>
      <c r="L13" s="47">
        <v>12321.899736147758</v>
      </c>
      <c r="M13" s="15">
        <v>12678.799489144318</v>
      </c>
      <c r="N13" s="47">
        <v>11964.411735053936</v>
      </c>
      <c r="O13" s="47">
        <v>12477.980807151307</v>
      </c>
      <c r="P13" s="47">
        <v>12132.748904195365</v>
      </c>
      <c r="Q13" s="15">
        <v>11767.733990147784</v>
      </c>
      <c r="R13" s="47">
        <v>11265.759192363817</v>
      </c>
      <c r="S13" s="47">
        <v>10282.87785833798</v>
      </c>
      <c r="T13" s="47">
        <v>9851.614075464842</v>
      </c>
      <c r="U13" s="15">
        <v>11545.731291744287</v>
      </c>
      <c r="V13" s="47">
        <v>12835</v>
      </c>
      <c r="W13" s="47">
        <v>15839.136998977256</v>
      </c>
      <c r="X13" s="47">
        <v>15773</v>
      </c>
      <c r="Y13" s="15">
        <v>17868</v>
      </c>
      <c r="Z13" s="76"/>
    </row>
    <row r="14" spans="1:26" s="77" customFormat="1" ht="15">
      <c r="A14" s="5"/>
      <c r="B14" s="22"/>
      <c r="C14" s="101" t="s">
        <v>229</v>
      </c>
      <c r="D14" s="27" t="s">
        <v>229</v>
      </c>
      <c r="E14" s="101" t="s">
        <v>229</v>
      </c>
      <c r="F14" s="73" t="s">
        <v>229</v>
      </c>
      <c r="G14" s="73" t="s">
        <v>229</v>
      </c>
      <c r="H14" s="73" t="s">
        <v>229</v>
      </c>
      <c r="I14" s="101" t="s">
        <v>229</v>
      </c>
      <c r="J14" s="73" t="s">
        <v>229</v>
      </c>
      <c r="K14" s="73" t="s">
        <v>229</v>
      </c>
      <c r="L14" s="73" t="s">
        <v>229</v>
      </c>
      <c r="M14" s="101" t="s">
        <v>229</v>
      </c>
      <c r="N14" s="73" t="s">
        <v>229</v>
      </c>
      <c r="O14" s="73" t="s">
        <v>229</v>
      </c>
      <c r="P14" s="73" t="s">
        <v>229</v>
      </c>
      <c r="Q14" s="101" t="s">
        <v>229</v>
      </c>
      <c r="R14" s="73"/>
      <c r="S14" s="73"/>
      <c r="T14" s="73"/>
      <c r="U14" s="101"/>
      <c r="V14" s="73"/>
      <c r="W14" s="73"/>
      <c r="X14" s="73"/>
      <c r="Y14" s="101"/>
      <c r="Z14" s="76"/>
    </row>
    <row r="15" spans="1:26" s="77" customFormat="1" ht="15">
      <c r="A15" s="6" t="s">
        <v>30</v>
      </c>
      <c r="B15" s="21" t="s">
        <v>147</v>
      </c>
      <c r="C15" s="101" t="s">
        <v>229</v>
      </c>
      <c r="D15" s="23" t="s">
        <v>229</v>
      </c>
      <c r="E15" s="101" t="s">
        <v>229</v>
      </c>
      <c r="F15" s="73" t="s">
        <v>229</v>
      </c>
      <c r="G15" s="73" t="s">
        <v>229</v>
      </c>
      <c r="H15" s="73" t="s">
        <v>229</v>
      </c>
      <c r="I15" s="101" t="s">
        <v>229</v>
      </c>
      <c r="J15" s="73" t="s">
        <v>229</v>
      </c>
      <c r="K15" s="73" t="s">
        <v>229</v>
      </c>
      <c r="L15" s="73" t="s">
        <v>229</v>
      </c>
      <c r="M15" s="101" t="s">
        <v>229</v>
      </c>
      <c r="N15" s="73" t="s">
        <v>229</v>
      </c>
      <c r="O15" s="73" t="s">
        <v>229</v>
      </c>
      <c r="P15" s="73" t="s">
        <v>229</v>
      </c>
      <c r="Q15" s="101" t="s">
        <v>229</v>
      </c>
      <c r="R15" s="73" t="s">
        <v>229</v>
      </c>
      <c r="S15" s="73">
        <v>0</v>
      </c>
      <c r="T15" s="73">
        <v>0</v>
      </c>
      <c r="U15" s="101">
        <v>0</v>
      </c>
      <c r="V15" s="73">
        <v>0</v>
      </c>
      <c r="W15" s="73">
        <v>0</v>
      </c>
      <c r="X15" s="73">
        <v>0</v>
      </c>
      <c r="Y15" s="101">
        <v>0</v>
      </c>
      <c r="Z15" s="76"/>
    </row>
    <row r="16" spans="1:26" s="77" customFormat="1" ht="15">
      <c r="A16" s="5" t="s">
        <v>31</v>
      </c>
      <c r="B16" s="22" t="s">
        <v>118</v>
      </c>
      <c r="C16" s="10">
        <v>2579.496165225634</v>
      </c>
      <c r="D16" s="23">
        <v>641.025641025641</v>
      </c>
      <c r="E16" s="10">
        <v>941.8304651966912</v>
      </c>
      <c r="F16" s="45">
        <v>1428.6459012120422</v>
      </c>
      <c r="G16" s="45">
        <v>1997.803728305121</v>
      </c>
      <c r="H16" s="45">
        <v>1880.25</v>
      </c>
      <c r="I16" s="10">
        <v>1857.966664033494</v>
      </c>
      <c r="J16" s="45">
        <v>5469.541310953552</v>
      </c>
      <c r="K16" s="45">
        <v>3266.3417575239914</v>
      </c>
      <c r="L16" s="45">
        <v>4671.478089916705</v>
      </c>
      <c r="M16" s="10">
        <v>3889.421030225628</v>
      </c>
      <c r="N16" s="45">
        <v>5875.844339147091</v>
      </c>
      <c r="O16" s="45">
        <v>7530.958327855922</v>
      </c>
      <c r="P16" s="45">
        <v>6450.344395742016</v>
      </c>
      <c r="Q16" s="10">
        <v>7483.743842364533</v>
      </c>
      <c r="R16" s="45">
        <v>6466.352479605751</v>
      </c>
      <c r="S16" s="45">
        <v>8713.664249860569</v>
      </c>
      <c r="T16" s="45">
        <v>6056.972119597037</v>
      </c>
      <c r="U16" s="10">
        <v>6829.70602935163</v>
      </c>
      <c r="V16" s="45">
        <v>6644</v>
      </c>
      <c r="W16" s="45">
        <v>6371.2073247942335</v>
      </c>
      <c r="X16" s="45">
        <v>5540</v>
      </c>
      <c r="Y16" s="10">
        <v>6617</v>
      </c>
      <c r="Z16" s="76"/>
    </row>
    <row r="17" spans="1:26" s="77" customFormat="1" ht="15">
      <c r="A17" s="5" t="s">
        <v>32</v>
      </c>
      <c r="B17" s="22" t="s">
        <v>119</v>
      </c>
      <c r="C17" s="10">
        <v>0</v>
      </c>
      <c r="D17" s="23">
        <v>0</v>
      </c>
      <c r="E17" s="10">
        <v>242.04058834481475</v>
      </c>
      <c r="F17" s="45">
        <v>326.86041965332987</v>
      </c>
      <c r="G17" s="45">
        <v>390.50782086993786</v>
      </c>
      <c r="H17" s="45">
        <v>253.25</v>
      </c>
      <c r="I17" s="10">
        <v>270.95347183821787</v>
      </c>
      <c r="J17" s="45">
        <v>234.65007476004436</v>
      </c>
      <c r="K17" s="45">
        <v>11.807265236396523</v>
      </c>
      <c r="L17" s="45">
        <v>2.845465362926173</v>
      </c>
      <c r="M17" s="10">
        <v>0.7982120051085568</v>
      </c>
      <c r="N17" s="45">
        <v>1.0081661457808246</v>
      </c>
      <c r="O17" s="45">
        <v>2.892073090574471</v>
      </c>
      <c r="P17" s="45">
        <v>4.007514088916719</v>
      </c>
      <c r="Q17" s="10">
        <v>2.4630541871921183</v>
      </c>
      <c r="R17" s="45">
        <v>32.77433554221191</v>
      </c>
      <c r="S17" s="45">
        <v>0.4461795872838818</v>
      </c>
      <c r="T17" s="45">
        <v>12.113136696747624</v>
      </c>
      <c r="U17" s="10">
        <v>83.14780317142987</v>
      </c>
      <c r="V17" s="45">
        <v>90</v>
      </c>
      <c r="W17" s="45">
        <v>76.94930112501825</v>
      </c>
      <c r="X17" s="45">
        <v>112</v>
      </c>
      <c r="Y17" s="10">
        <v>167</v>
      </c>
      <c r="Z17" s="76"/>
    </row>
    <row r="18" spans="1:26" s="77" customFormat="1" ht="15">
      <c r="A18" s="5" t="s">
        <v>29</v>
      </c>
      <c r="B18" s="22" t="s">
        <v>115</v>
      </c>
      <c r="C18" s="10">
        <v>191.30784477063165</v>
      </c>
      <c r="D18" s="23">
        <v>352.56410256410254</v>
      </c>
      <c r="E18" s="10">
        <v>579.8334973535123</v>
      </c>
      <c r="F18" s="45">
        <v>644.597940831487</v>
      </c>
      <c r="G18" s="45">
        <v>646.828797943004</v>
      </c>
      <c r="H18" s="45">
        <v>1030.75</v>
      </c>
      <c r="I18" s="10">
        <v>760.196961318693</v>
      </c>
      <c r="J18" s="45">
        <v>1064.7277287416196</v>
      </c>
      <c r="K18" s="45">
        <v>1366.8793649198612</v>
      </c>
      <c r="L18" s="45">
        <v>1228.723679445393</v>
      </c>
      <c r="M18" s="10">
        <v>1648.3077905491698</v>
      </c>
      <c r="N18" s="45">
        <v>1747.1519306381692</v>
      </c>
      <c r="O18" s="45">
        <v>2651.768108321283</v>
      </c>
      <c r="P18" s="45">
        <v>2063.3688165309954</v>
      </c>
      <c r="Q18" s="10">
        <v>2010.8374384236456</v>
      </c>
      <c r="R18" s="45">
        <v>2154.7331403554936</v>
      </c>
      <c r="S18" s="45">
        <v>1849.8605688789737</v>
      </c>
      <c r="T18" s="45">
        <v>1720.0654109381626</v>
      </c>
      <c r="U18" s="10">
        <v>1699.759189422509</v>
      </c>
      <c r="V18" s="45">
        <v>1542</v>
      </c>
      <c r="W18" s="45">
        <v>1541.908147859543</v>
      </c>
      <c r="X18" s="45">
        <v>1485</v>
      </c>
      <c r="Y18" s="10">
        <v>2701</v>
      </c>
      <c r="Z18" s="76"/>
    </row>
    <row r="19" spans="1:26" s="77" customFormat="1" ht="15">
      <c r="A19" s="5"/>
      <c r="B19" s="127" t="s">
        <v>232</v>
      </c>
      <c r="C19" s="10"/>
      <c r="D19" s="23"/>
      <c r="E19" s="10"/>
      <c r="F19" s="45"/>
      <c r="G19" s="45"/>
      <c r="H19" s="45"/>
      <c r="I19" s="10"/>
      <c r="J19" s="45"/>
      <c r="K19" s="45"/>
      <c r="L19" s="45"/>
      <c r="M19" s="10"/>
      <c r="N19" s="45"/>
      <c r="O19" s="45"/>
      <c r="P19" s="45"/>
      <c r="Q19" s="10"/>
      <c r="R19" s="45"/>
      <c r="S19" s="45">
        <v>173.56385945343</v>
      </c>
      <c r="T19" s="45">
        <v>1709.7692447459272</v>
      </c>
      <c r="U19" s="10">
        <v>1434.4131946022083</v>
      </c>
      <c r="V19" s="45">
        <v>1401</v>
      </c>
      <c r="W19" s="45">
        <v>1399.211026153022</v>
      </c>
      <c r="X19" s="45">
        <v>929</v>
      </c>
      <c r="Y19" s="10">
        <v>637</v>
      </c>
      <c r="Z19" s="76"/>
    </row>
    <row r="20" spans="1:26" s="77" customFormat="1" ht="15">
      <c r="A20" s="5" t="s">
        <v>27</v>
      </c>
      <c r="B20" s="22" t="s">
        <v>112</v>
      </c>
      <c r="C20" s="10">
        <v>0</v>
      </c>
      <c r="D20" s="76">
        <v>0</v>
      </c>
      <c r="E20" s="10">
        <v>126.0738888741123</v>
      </c>
      <c r="F20" s="45">
        <v>214.77909552977974</v>
      </c>
      <c r="G20" s="45">
        <v>274.53396185986713</v>
      </c>
      <c r="H20" s="45">
        <v>965.75</v>
      </c>
      <c r="I20" s="10">
        <v>1108.829028095953</v>
      </c>
      <c r="J20" s="45">
        <v>1057.7340471711764</v>
      </c>
      <c r="K20" s="45">
        <v>1085.514746520625</v>
      </c>
      <c r="L20" s="45">
        <v>657.0438201665891</v>
      </c>
      <c r="M20" s="10">
        <v>299.59557258407835</v>
      </c>
      <c r="N20" s="45">
        <v>284.806936183083</v>
      </c>
      <c r="O20" s="45">
        <v>0</v>
      </c>
      <c r="P20" s="45">
        <v>0</v>
      </c>
      <c r="Q20" s="10">
        <v>0</v>
      </c>
      <c r="R20" s="45">
        <v>0</v>
      </c>
      <c r="S20" s="45">
        <v>241.38315672058005</v>
      </c>
      <c r="T20" s="45">
        <v>0</v>
      </c>
      <c r="U20" s="10">
        <v>0</v>
      </c>
      <c r="V20" s="45">
        <v>0</v>
      </c>
      <c r="W20" s="45">
        <v>530.6092631373886</v>
      </c>
      <c r="X20" s="45">
        <v>0</v>
      </c>
      <c r="Y20" s="10">
        <v>0</v>
      </c>
      <c r="Z20" s="76"/>
    </row>
    <row r="21" spans="1:26" s="77" customFormat="1" ht="10.8" thickBot="1">
      <c r="A21" s="5" t="s">
        <v>33</v>
      </c>
      <c r="B21" s="22" t="s">
        <v>120</v>
      </c>
      <c r="C21" s="14">
        <v>373.7109700399276</v>
      </c>
      <c r="D21" s="25">
        <v>2276.1752136752134</v>
      </c>
      <c r="E21" s="14">
        <v>689.9486661169774</v>
      </c>
      <c r="F21" s="46">
        <v>351.3619184152222</v>
      </c>
      <c r="G21" s="46">
        <v>3212.984786800943</v>
      </c>
      <c r="H21" s="46">
        <v>1949</v>
      </c>
      <c r="I21" s="14">
        <v>929.5099665587067</v>
      </c>
      <c r="J21" s="46">
        <v>1341.8222157912505</v>
      </c>
      <c r="K21" s="46">
        <v>2805.1047580766717</v>
      </c>
      <c r="L21" s="46">
        <v>3641.1609498680737</v>
      </c>
      <c r="M21" s="14">
        <v>5520.434227330779</v>
      </c>
      <c r="N21" s="46">
        <v>6032.61417481601</v>
      </c>
      <c r="O21" s="46">
        <v>7452.083607203891</v>
      </c>
      <c r="P21" s="46">
        <v>9038.447088290544</v>
      </c>
      <c r="Q21" s="14">
        <v>8200.738916256158</v>
      </c>
      <c r="R21" s="46">
        <v>8929.212219803354</v>
      </c>
      <c r="S21" s="46">
        <v>8698.940323480201</v>
      </c>
      <c r="T21" s="46">
        <v>6772.8584983748215</v>
      </c>
      <c r="U21" s="14">
        <v>10222.409014494071</v>
      </c>
      <c r="V21" s="46">
        <v>10907</v>
      </c>
      <c r="W21" s="46">
        <v>11382.895826230944</v>
      </c>
      <c r="X21" s="46">
        <v>9424</v>
      </c>
      <c r="Y21" s="14">
        <v>8052</v>
      </c>
      <c r="Z21" s="76"/>
    </row>
    <row r="22" spans="1:26" s="77" customFormat="1" ht="10.8" thickBot="1">
      <c r="A22" s="6" t="s">
        <v>84</v>
      </c>
      <c r="B22" s="21" t="s">
        <v>146</v>
      </c>
      <c r="C22" s="15">
        <v>3144.5149800361933</v>
      </c>
      <c r="D22" s="26">
        <v>3269.764957264957</v>
      </c>
      <c r="E22" s="15">
        <v>2579.727105886108</v>
      </c>
      <c r="F22" s="47">
        <v>2966.245275641861</v>
      </c>
      <c r="G22" s="47">
        <v>6522.659095778873</v>
      </c>
      <c r="H22" s="47">
        <v>6079</v>
      </c>
      <c r="I22" s="15">
        <v>4927.456091845064</v>
      </c>
      <c r="J22" s="47">
        <v>9168.475377417642</v>
      </c>
      <c r="K22" s="47">
        <v>8535.647892277546</v>
      </c>
      <c r="L22" s="47">
        <v>10201.252004759686</v>
      </c>
      <c r="M22" s="15">
        <v>11358.556832694763</v>
      </c>
      <c r="N22" s="47">
        <v>13941.425546930133</v>
      </c>
      <c r="O22" s="47">
        <v>17637.70211647167</v>
      </c>
      <c r="P22" s="47">
        <v>17556.167814652472</v>
      </c>
      <c r="Q22" s="15">
        <v>17697.78325123153</v>
      </c>
      <c r="R22" s="47">
        <v>17583.07217530681</v>
      </c>
      <c r="S22" s="47">
        <v>19677.858337981037</v>
      </c>
      <c r="T22" s="47">
        <v>16271.778410352696</v>
      </c>
      <c r="U22" s="15">
        <v>20269.435231041847</v>
      </c>
      <c r="V22" s="47">
        <v>20584</v>
      </c>
      <c r="W22" s="47">
        <v>21302.78088930015</v>
      </c>
      <c r="X22" s="47">
        <v>17490</v>
      </c>
      <c r="Y22" s="15">
        <v>18174</v>
      </c>
      <c r="Z22" s="76"/>
    </row>
    <row r="23" spans="1:26" s="77" customFormat="1" ht="10.8" thickBot="1">
      <c r="A23" s="5" t="s">
        <v>34</v>
      </c>
      <c r="B23" s="22" t="s">
        <v>121</v>
      </c>
      <c r="C23" s="14">
        <v>0</v>
      </c>
      <c r="D23" s="24">
        <v>0</v>
      </c>
      <c r="E23" s="14">
        <v>0</v>
      </c>
      <c r="F23" s="46">
        <v>0</v>
      </c>
      <c r="G23" s="46">
        <v>0</v>
      </c>
      <c r="H23" s="46">
        <v>0</v>
      </c>
      <c r="I23" s="14">
        <v>0</v>
      </c>
      <c r="J23" s="46">
        <v>0</v>
      </c>
      <c r="K23" s="46">
        <v>0</v>
      </c>
      <c r="L23" s="46">
        <v>0</v>
      </c>
      <c r="M23" s="14">
        <v>0</v>
      </c>
      <c r="N23" s="46" t="s">
        <v>229</v>
      </c>
      <c r="O23" s="46">
        <v>0</v>
      </c>
      <c r="P23" s="46">
        <v>0</v>
      </c>
      <c r="Q23" s="14">
        <v>0</v>
      </c>
      <c r="R23" s="46">
        <v>0</v>
      </c>
      <c r="S23" s="46">
        <v>0</v>
      </c>
      <c r="T23" s="46">
        <v>0</v>
      </c>
      <c r="U23" s="14">
        <v>0</v>
      </c>
      <c r="V23" s="46">
        <v>0</v>
      </c>
      <c r="W23" s="46">
        <v>0</v>
      </c>
      <c r="X23" s="46">
        <v>0</v>
      </c>
      <c r="Y23" s="14">
        <v>0</v>
      </c>
      <c r="Z23" s="76"/>
    </row>
    <row r="24" spans="1:26" s="77" customFormat="1" ht="10.8" thickBot="1">
      <c r="A24" s="6" t="s">
        <v>35</v>
      </c>
      <c r="B24" s="21" t="s">
        <v>122</v>
      </c>
      <c r="C24" s="15">
        <v>6000.919196851751</v>
      </c>
      <c r="D24" s="26">
        <v>11649.572649572649</v>
      </c>
      <c r="E24" s="15">
        <v>13232.970715748597</v>
      </c>
      <c r="F24" s="47">
        <v>14789.261045223511</v>
      </c>
      <c r="G24" s="47">
        <v>19630.65138204414</v>
      </c>
      <c r="H24" s="47">
        <v>19100.5</v>
      </c>
      <c r="I24" s="15">
        <v>17561.945387998</v>
      </c>
      <c r="J24" s="47">
        <v>20841.653402787826</v>
      </c>
      <c r="K24" s="47">
        <v>20284.379239310656</v>
      </c>
      <c r="L24" s="47">
        <v>22523.151740907444</v>
      </c>
      <c r="M24" s="15">
        <v>24037.35632183908</v>
      </c>
      <c r="N24" s="47">
        <v>25905.83728198407</v>
      </c>
      <c r="O24" s="47">
        <v>30115.68292362298</v>
      </c>
      <c r="P24" s="47">
        <v>29688.91671884784</v>
      </c>
      <c r="Q24" s="15">
        <v>29465.51724137931</v>
      </c>
      <c r="R24" s="47">
        <v>28848.831367670628</v>
      </c>
      <c r="S24" s="47">
        <v>29960.73619631902</v>
      </c>
      <c r="T24" s="47">
        <v>26123.392485817538</v>
      </c>
      <c r="U24" s="15">
        <v>31815.166522786134</v>
      </c>
      <c r="V24" s="47">
        <v>33419</v>
      </c>
      <c r="W24" s="47">
        <v>37141.91788827741</v>
      </c>
      <c r="X24" s="47">
        <v>33263</v>
      </c>
      <c r="Y24" s="15">
        <v>36042</v>
      </c>
      <c r="Z24" s="76"/>
    </row>
    <row r="25" spans="1:26" s="77" customFormat="1" ht="15">
      <c r="A25" s="5"/>
      <c r="B25" s="22"/>
      <c r="C25" s="101" t="s">
        <v>229</v>
      </c>
      <c r="D25" s="27" t="s">
        <v>229</v>
      </c>
      <c r="E25" s="101" t="s">
        <v>229</v>
      </c>
      <c r="F25" s="73" t="s">
        <v>229</v>
      </c>
      <c r="G25" s="73" t="s">
        <v>229</v>
      </c>
      <c r="H25" s="73" t="s">
        <v>229</v>
      </c>
      <c r="I25" s="101" t="s">
        <v>229</v>
      </c>
      <c r="J25" s="73" t="s">
        <v>229</v>
      </c>
      <c r="K25" s="73" t="s">
        <v>229</v>
      </c>
      <c r="L25" s="73" t="s">
        <v>229</v>
      </c>
      <c r="M25" s="101" t="s">
        <v>229</v>
      </c>
      <c r="N25" s="73" t="s">
        <v>229</v>
      </c>
      <c r="O25" s="73" t="s">
        <v>229</v>
      </c>
      <c r="P25" s="73" t="s">
        <v>229</v>
      </c>
      <c r="Q25" s="101" t="s">
        <v>229</v>
      </c>
      <c r="R25" s="73" t="s">
        <v>229</v>
      </c>
      <c r="S25" s="73"/>
      <c r="T25" s="73"/>
      <c r="U25" s="101"/>
      <c r="V25" s="73"/>
      <c r="W25" s="73"/>
      <c r="X25" s="73"/>
      <c r="Y25" s="101"/>
      <c r="Z25" s="76"/>
    </row>
    <row r="26" spans="1:26" s="77" customFormat="1" ht="15">
      <c r="A26" s="6" t="s">
        <v>148</v>
      </c>
      <c r="B26" s="21" t="s">
        <v>137</v>
      </c>
      <c r="C26" s="101" t="s">
        <v>229</v>
      </c>
      <c r="D26" s="23" t="s">
        <v>229</v>
      </c>
      <c r="E26" s="101" t="s">
        <v>229</v>
      </c>
      <c r="F26" s="73" t="s">
        <v>229</v>
      </c>
      <c r="G26" s="73" t="s">
        <v>229</v>
      </c>
      <c r="H26" s="73" t="s">
        <v>229</v>
      </c>
      <c r="I26" s="101" t="s">
        <v>229</v>
      </c>
      <c r="J26" s="73" t="s">
        <v>229</v>
      </c>
      <c r="K26" s="73" t="s">
        <v>229</v>
      </c>
      <c r="L26" s="73" t="s">
        <v>229</v>
      </c>
      <c r="M26" s="101" t="s">
        <v>229</v>
      </c>
      <c r="N26" s="73" t="s">
        <v>229</v>
      </c>
      <c r="O26" s="73" t="s">
        <v>229</v>
      </c>
      <c r="P26" s="73" t="s">
        <v>229</v>
      </c>
      <c r="Q26" s="101" t="s">
        <v>229</v>
      </c>
      <c r="R26" s="73" t="s">
        <v>229</v>
      </c>
      <c r="S26" s="73">
        <v>0</v>
      </c>
      <c r="T26" s="73">
        <v>0</v>
      </c>
      <c r="U26" s="101">
        <v>0</v>
      </c>
      <c r="V26" s="73">
        <v>0</v>
      </c>
      <c r="W26" s="73">
        <v>0</v>
      </c>
      <c r="X26" s="73">
        <v>0</v>
      </c>
      <c r="Y26" s="101">
        <v>0</v>
      </c>
      <c r="Z26" s="76"/>
    </row>
    <row r="27" spans="1:26" s="77" customFormat="1" ht="20.4">
      <c r="A27" s="34" t="s">
        <v>36</v>
      </c>
      <c r="B27" s="61" t="s">
        <v>123</v>
      </c>
      <c r="C27" s="101" t="s">
        <v>229</v>
      </c>
      <c r="D27" s="23" t="s">
        <v>229</v>
      </c>
      <c r="E27" s="101" t="s">
        <v>229</v>
      </c>
      <c r="F27" s="73" t="s">
        <v>229</v>
      </c>
      <c r="G27" s="73" t="s">
        <v>229</v>
      </c>
      <c r="H27" s="73" t="s">
        <v>229</v>
      </c>
      <c r="I27" s="101" t="s">
        <v>229</v>
      </c>
      <c r="J27" s="73" t="s">
        <v>229</v>
      </c>
      <c r="K27" s="73" t="s">
        <v>229</v>
      </c>
      <c r="L27" s="73" t="s">
        <v>229</v>
      </c>
      <c r="M27" s="101" t="s">
        <v>229</v>
      </c>
      <c r="N27" s="73" t="s">
        <v>229</v>
      </c>
      <c r="O27" s="73" t="s">
        <v>229</v>
      </c>
      <c r="P27" s="73" t="s">
        <v>229</v>
      </c>
      <c r="Q27" s="101" t="s">
        <v>229</v>
      </c>
      <c r="R27" s="73" t="s">
        <v>229</v>
      </c>
      <c r="S27" s="73">
        <v>0</v>
      </c>
      <c r="T27" s="73">
        <v>0</v>
      </c>
      <c r="U27" s="101">
        <v>0</v>
      </c>
      <c r="V27" s="73">
        <v>0</v>
      </c>
      <c r="W27" s="73">
        <v>0</v>
      </c>
      <c r="X27" s="73">
        <v>0</v>
      </c>
      <c r="Y27" s="101">
        <v>0</v>
      </c>
      <c r="Z27" s="76"/>
    </row>
    <row r="28" spans="1:26" s="77" customFormat="1" ht="15">
      <c r="A28" s="5" t="s">
        <v>37</v>
      </c>
      <c r="B28" s="22" t="s">
        <v>124</v>
      </c>
      <c r="C28" s="10">
        <v>1148.9960646884783</v>
      </c>
      <c r="D28" s="23">
        <v>1602.5641025641025</v>
      </c>
      <c r="E28" s="10">
        <v>1595.8720110647125</v>
      </c>
      <c r="F28" s="45">
        <v>1563.9254528867457</v>
      </c>
      <c r="G28" s="45">
        <v>1781.122776944504</v>
      </c>
      <c r="H28" s="45">
        <v>1662.5</v>
      </c>
      <c r="I28" s="10">
        <v>1766.858888274482</v>
      </c>
      <c r="J28" s="45">
        <v>1618.193218540491</v>
      </c>
      <c r="K28" s="45">
        <v>1685.6755263025675</v>
      </c>
      <c r="L28" s="45">
        <v>1735.7338713849656</v>
      </c>
      <c r="M28" s="10">
        <v>1785.3341847594722</v>
      </c>
      <c r="N28" s="45">
        <v>1691.1987095473335</v>
      </c>
      <c r="O28" s="45">
        <v>1764.164585250427</v>
      </c>
      <c r="P28" s="45">
        <v>1680.651221039449</v>
      </c>
      <c r="Q28" s="10">
        <v>1652.7093596059115</v>
      </c>
      <c r="R28" s="45">
        <v>1605.2247553886268</v>
      </c>
      <c r="S28" s="45">
        <v>1505.856107083101</v>
      </c>
      <c r="T28" s="45">
        <v>1362.7278783841077</v>
      </c>
      <c r="U28" s="10">
        <v>1533.4635830796494</v>
      </c>
      <c r="V28" s="45">
        <v>1577</v>
      </c>
      <c r="W28" s="45">
        <v>1648.5657234695368</v>
      </c>
      <c r="X28" s="45">
        <v>1549</v>
      </c>
      <c r="Y28" s="10">
        <v>1720</v>
      </c>
      <c r="Z28" s="76"/>
    </row>
    <row r="29" spans="1:26" s="77" customFormat="1" ht="20.4">
      <c r="A29" s="8" t="s">
        <v>38</v>
      </c>
      <c r="B29" s="57" t="s">
        <v>125</v>
      </c>
      <c r="C29" s="10">
        <v>0</v>
      </c>
      <c r="D29" s="23">
        <v>2458.6004273504273</v>
      </c>
      <c r="E29" s="10">
        <v>2448.33364364178</v>
      </c>
      <c r="F29" s="45">
        <v>2399.322298970416</v>
      </c>
      <c r="G29" s="45">
        <v>8587.690164988215</v>
      </c>
      <c r="H29" s="45">
        <v>8015.75</v>
      </c>
      <c r="I29" s="10">
        <v>8442.741659425443</v>
      </c>
      <c r="J29" s="45">
        <v>7732.35904114214</v>
      </c>
      <c r="K29" s="45">
        <v>8054.815856905994</v>
      </c>
      <c r="L29" s="45">
        <v>8294.01417559108</v>
      </c>
      <c r="M29" s="10">
        <v>8531.023839931886</v>
      </c>
      <c r="N29" s="45">
        <v>8081.207783042645</v>
      </c>
      <c r="O29" s="45">
        <v>8429.867227553568</v>
      </c>
      <c r="P29" s="45">
        <v>8030.807764558547</v>
      </c>
      <c r="Q29" s="10">
        <v>7897.29064039409</v>
      </c>
      <c r="R29" s="45">
        <v>7670.390660510513</v>
      </c>
      <c r="S29" s="45">
        <v>7152.928053541551</v>
      </c>
      <c r="T29" s="45">
        <v>6473.058365130318</v>
      </c>
      <c r="U29" s="10">
        <v>7284.065609523377</v>
      </c>
      <c r="V29" s="45">
        <v>7468</v>
      </c>
      <c r="W29" s="45">
        <v>7807.675449276773</v>
      </c>
      <c r="X29" s="45">
        <v>7338</v>
      </c>
      <c r="Y29" s="10">
        <v>8148</v>
      </c>
      <c r="Z29" s="76"/>
    </row>
    <row r="30" spans="1:26" s="77" customFormat="1" ht="20.4">
      <c r="A30" s="8" t="s">
        <v>39</v>
      </c>
      <c r="B30" s="57" t="s">
        <v>126</v>
      </c>
      <c r="C30" s="10">
        <v>0</v>
      </c>
      <c r="D30" s="23">
        <v>148.5042735042735</v>
      </c>
      <c r="E30" s="10">
        <v>164.6407958081762</v>
      </c>
      <c r="F30" s="45">
        <v>268.4738694122247</v>
      </c>
      <c r="G30" s="45">
        <v>44.72894793229055</v>
      </c>
      <c r="H30" s="45">
        <v>216.75</v>
      </c>
      <c r="I30" s="10">
        <v>293.59875714248096</v>
      </c>
      <c r="J30" s="45">
        <v>340.5199440505474</v>
      </c>
      <c r="K30" s="45">
        <v>224.58925790081898</v>
      </c>
      <c r="L30" s="45">
        <v>253.76377463914324</v>
      </c>
      <c r="M30" s="10">
        <v>381.27926777352064</v>
      </c>
      <c r="N30" s="45">
        <v>569.8659139026112</v>
      </c>
      <c r="O30" s="45">
        <v>454.84422242671224</v>
      </c>
      <c r="P30" s="45">
        <v>580.087664370695</v>
      </c>
      <c r="Q30" s="10">
        <v>711.8226600985222</v>
      </c>
      <c r="R30" s="45">
        <v>620.5593167627568</v>
      </c>
      <c r="S30" s="45">
        <v>530.9537088678193</v>
      </c>
      <c r="T30" s="45">
        <v>299.8001332445037</v>
      </c>
      <c r="U30" s="10">
        <v>161.75201054114228</v>
      </c>
      <c r="V30" s="45">
        <v>143</v>
      </c>
      <c r="W30" s="45">
        <v>-119.07660838649977</v>
      </c>
      <c r="X30" s="45">
        <v>233</v>
      </c>
      <c r="Y30" s="10">
        <v>-18</v>
      </c>
      <c r="Z30" s="76"/>
    </row>
    <row r="31" spans="1:26" s="77" customFormat="1" ht="15">
      <c r="A31" s="8" t="s">
        <v>40</v>
      </c>
      <c r="B31" s="57" t="s">
        <v>127</v>
      </c>
      <c r="C31" s="10">
        <v>0</v>
      </c>
      <c r="D31" s="76">
        <v>0</v>
      </c>
      <c r="E31" s="10">
        <v>445.24829108705484</v>
      </c>
      <c r="F31" s="45">
        <v>436.33520135540203</v>
      </c>
      <c r="G31" s="45">
        <v>524.9625026783801</v>
      </c>
      <c r="H31" s="45">
        <v>543.75</v>
      </c>
      <c r="I31" s="10">
        <v>629.0649603707508</v>
      </c>
      <c r="J31" s="45">
        <v>627.9843727391116</v>
      </c>
      <c r="K31" s="45">
        <v>707.9334773652214</v>
      </c>
      <c r="L31" s="45">
        <v>784.572404159553</v>
      </c>
      <c r="M31" s="10">
        <v>863.931460195828</v>
      </c>
      <c r="N31" s="45">
        <v>872.5677991733038</v>
      </c>
      <c r="O31" s="45">
        <v>966.4782437228868</v>
      </c>
      <c r="P31" s="45">
        <v>934.7526612398246</v>
      </c>
      <c r="Q31" s="10">
        <v>933.0049261083744</v>
      </c>
      <c r="R31" s="45">
        <v>919.3559962680317</v>
      </c>
      <c r="S31" s="45">
        <v>1028.8901282766315</v>
      </c>
      <c r="T31" s="45">
        <v>1042.739183978358</v>
      </c>
      <c r="U31" s="10">
        <v>1251.3062837929938</v>
      </c>
      <c r="V31" s="45">
        <v>1421</v>
      </c>
      <c r="W31" s="45">
        <v>1657.8191204402667</v>
      </c>
      <c r="X31" s="45">
        <v>1681</v>
      </c>
      <c r="Y31" s="10">
        <v>1767</v>
      </c>
      <c r="Z31" s="76"/>
    </row>
    <row r="32" spans="1:26" s="77" customFormat="1" ht="15">
      <c r="A32" s="5" t="s">
        <v>41</v>
      </c>
      <c r="B32" s="22" t="s">
        <v>128</v>
      </c>
      <c r="C32" s="10">
        <v>840.7778703357941</v>
      </c>
      <c r="D32" s="23">
        <v>2373.931623931624</v>
      </c>
      <c r="E32" s="10">
        <v>2364.0184057238607</v>
      </c>
      <c r="F32" s="45">
        <v>4504.887267040271</v>
      </c>
      <c r="G32" s="45">
        <v>4614.581101349903</v>
      </c>
      <c r="H32" s="45">
        <v>3923.75</v>
      </c>
      <c r="I32" s="10">
        <v>2306.922611054059</v>
      </c>
      <c r="J32" s="45">
        <v>3648.87136449139</v>
      </c>
      <c r="K32" s="45">
        <v>4308.395719238306</v>
      </c>
      <c r="L32" s="45">
        <v>4700.967458223395</v>
      </c>
      <c r="M32" s="10">
        <v>5670.232013622818</v>
      </c>
      <c r="N32" s="45">
        <v>6086.046980542394</v>
      </c>
      <c r="O32" s="45">
        <v>7060.864992769817</v>
      </c>
      <c r="P32" s="45">
        <v>6502.191609267376</v>
      </c>
      <c r="Q32" s="10">
        <v>7491.133004926109</v>
      </c>
      <c r="R32" s="45">
        <v>7811.774837922537</v>
      </c>
      <c r="S32" s="45">
        <v>6130.2844394868935</v>
      </c>
      <c r="T32" s="45">
        <v>6396.745603940808</v>
      </c>
      <c r="U32" s="10">
        <v>7428.551956017993</v>
      </c>
      <c r="V32" s="45">
        <v>8159</v>
      </c>
      <c r="W32" s="45">
        <v>8373.983343885451</v>
      </c>
      <c r="X32" s="45">
        <v>8179</v>
      </c>
      <c r="Y32" s="10">
        <v>7451</v>
      </c>
      <c r="Z32" s="76"/>
    </row>
    <row r="33" spans="1:26" s="77" customFormat="1" ht="10.8" thickBot="1">
      <c r="A33" s="5" t="s">
        <v>42</v>
      </c>
      <c r="B33" s="22" t="s">
        <v>129</v>
      </c>
      <c r="C33" s="14">
        <v>2436.1589061557465</v>
      </c>
      <c r="D33" s="25">
        <v>2262.2863247863247</v>
      </c>
      <c r="E33" s="14">
        <v>2232.8909221480435</v>
      </c>
      <c r="F33" s="46">
        <v>-142.05656197054606</v>
      </c>
      <c r="G33" s="46" t="s">
        <v>229</v>
      </c>
      <c r="H33" s="46" t="s">
        <v>229</v>
      </c>
      <c r="I33" s="14" t="s">
        <v>229</v>
      </c>
      <c r="J33" s="46" t="s">
        <v>229</v>
      </c>
      <c r="K33" s="46" t="s">
        <v>229</v>
      </c>
      <c r="L33" s="46" t="s">
        <v>229</v>
      </c>
      <c r="M33" s="14" t="s">
        <v>229</v>
      </c>
      <c r="N33" s="46" t="s">
        <v>229</v>
      </c>
      <c r="O33" s="46" t="s">
        <v>229</v>
      </c>
      <c r="P33" s="46" t="s">
        <v>229</v>
      </c>
      <c r="Q33" s="14" t="s">
        <v>229</v>
      </c>
      <c r="R33" s="46" t="s">
        <v>229</v>
      </c>
      <c r="S33" s="46"/>
      <c r="T33" s="46"/>
      <c r="U33" s="14"/>
      <c r="V33" s="46"/>
      <c r="W33" s="46"/>
      <c r="X33" s="46"/>
      <c r="Y33" s="14"/>
      <c r="Z33" s="76"/>
    </row>
    <row r="34" spans="1:26" s="77" customFormat="1" ht="21" thickBot="1">
      <c r="A34" s="34" t="s">
        <v>85</v>
      </c>
      <c r="B34" s="61" t="s">
        <v>130</v>
      </c>
      <c r="C34" s="15">
        <v>4425.932841180019</v>
      </c>
      <c r="D34" s="26">
        <v>8846.153846153846</v>
      </c>
      <c r="E34" s="15">
        <v>9251.004069473629</v>
      </c>
      <c r="F34" s="47">
        <v>9030.887527694513</v>
      </c>
      <c r="G34" s="47">
        <v>15553.085493893293</v>
      </c>
      <c r="H34" s="47">
        <v>14362.5</v>
      </c>
      <c r="I34" s="15">
        <v>13439.186876267215</v>
      </c>
      <c r="J34" s="47">
        <v>13967.92794096368</v>
      </c>
      <c r="K34" s="47">
        <v>14981.409837712908</v>
      </c>
      <c r="L34" s="47">
        <v>15769.051683998137</v>
      </c>
      <c r="M34" s="15">
        <v>17231.800766283526</v>
      </c>
      <c r="N34" s="47">
        <v>17300.88718620829</v>
      </c>
      <c r="O34" s="47">
        <v>18676.219271723414</v>
      </c>
      <c r="P34" s="47">
        <v>17728.49092047589</v>
      </c>
      <c r="Q34" s="15">
        <v>18685.960591133007</v>
      </c>
      <c r="R34" s="47">
        <v>18627.305566852465</v>
      </c>
      <c r="S34" s="47">
        <v>16348.912437255996</v>
      </c>
      <c r="T34" s="47">
        <v>15575.071164678095</v>
      </c>
      <c r="U34" s="15">
        <v>17659.139442955155</v>
      </c>
      <c r="V34" s="47">
        <v>18768</v>
      </c>
      <c r="W34" s="47">
        <v>19368.967028685533</v>
      </c>
      <c r="X34" s="47">
        <v>18980</v>
      </c>
      <c r="Y34" s="15">
        <v>19068</v>
      </c>
      <c r="Z34" s="76"/>
    </row>
    <row r="35" spans="1:26" s="77" customFormat="1" ht="10.8" thickBot="1">
      <c r="A35" s="5" t="s">
        <v>43</v>
      </c>
      <c r="B35" s="22" t="s">
        <v>131</v>
      </c>
      <c r="C35" s="14">
        <v>0</v>
      </c>
      <c r="D35" s="24">
        <v>0.5341880341880342</v>
      </c>
      <c r="E35" s="14">
        <v>-5.585552038726494</v>
      </c>
      <c r="F35" s="46">
        <v>17.724488466049785</v>
      </c>
      <c r="G35" s="46">
        <v>23.837583029783588</v>
      </c>
      <c r="H35" s="46">
        <v>-0.75</v>
      </c>
      <c r="I35" s="14">
        <v>-4.476393606656661</v>
      </c>
      <c r="J35" s="46">
        <v>-6.270197270052573</v>
      </c>
      <c r="K35" s="46">
        <v>-8.792644324976134</v>
      </c>
      <c r="L35" s="46">
        <v>239.27776915515545</v>
      </c>
      <c r="M35" s="14">
        <v>547.57343550447</v>
      </c>
      <c r="N35" s="46">
        <v>782.3369291259199</v>
      </c>
      <c r="O35" s="46">
        <v>872.0914946759564</v>
      </c>
      <c r="P35" s="46">
        <v>1086.5372573575453</v>
      </c>
      <c r="Q35" s="14">
        <v>789.6551724137931</v>
      </c>
      <c r="R35" s="46">
        <v>775.3403028635678</v>
      </c>
      <c r="S35" s="46">
        <v>653.2069157836029</v>
      </c>
      <c r="T35" s="46">
        <v>438.8993196454889</v>
      </c>
      <c r="U35" s="14">
        <v>-937.5709936844019</v>
      </c>
      <c r="V35" s="46">
        <v>-1425</v>
      </c>
      <c r="W35" s="46">
        <v>-2003.9935713242098</v>
      </c>
      <c r="X35" s="46">
        <v>-2000</v>
      </c>
      <c r="Y35" s="14">
        <v>-371</v>
      </c>
      <c r="Z35" s="76"/>
    </row>
    <row r="36" spans="1:26" s="77" customFormat="1" ht="10.8" thickBot="1">
      <c r="A36" s="6" t="s">
        <v>89</v>
      </c>
      <c r="B36" s="21" t="s">
        <v>132</v>
      </c>
      <c r="C36" s="15">
        <v>4425.932841180019</v>
      </c>
      <c r="D36" s="26">
        <v>8846.688034188033</v>
      </c>
      <c r="E36" s="15">
        <v>9245.418517434902</v>
      </c>
      <c r="F36" s="47">
        <v>9048.612016160563</v>
      </c>
      <c r="G36" s="47">
        <v>15576.923076923076</v>
      </c>
      <c r="H36" s="47">
        <v>14361.75</v>
      </c>
      <c r="I36" s="15">
        <v>13434.710482660557</v>
      </c>
      <c r="J36" s="47">
        <v>13961.657743693628</v>
      </c>
      <c r="K36" s="47">
        <v>14972.617193387932</v>
      </c>
      <c r="L36" s="47">
        <v>16008.329453153292</v>
      </c>
      <c r="M36" s="15">
        <v>17779.374201787996</v>
      </c>
      <c r="N36" s="47">
        <v>18083.224115334207</v>
      </c>
      <c r="O36" s="47">
        <v>19548.31076639937</v>
      </c>
      <c r="P36" s="47">
        <v>18815.028177833436</v>
      </c>
      <c r="Q36" s="15">
        <v>19475.6157635468</v>
      </c>
      <c r="R36" s="47">
        <v>19402.645869716034</v>
      </c>
      <c r="S36" s="47">
        <v>17002.119353039598</v>
      </c>
      <c r="T36" s="47">
        <v>16013.970484323583</v>
      </c>
      <c r="U36" s="15">
        <v>16721.568449270755</v>
      </c>
      <c r="V36" s="47">
        <v>17343</v>
      </c>
      <c r="W36" s="47">
        <v>17364.97345736132</v>
      </c>
      <c r="X36" s="47">
        <v>16980</v>
      </c>
      <c r="Y36" s="15">
        <v>18697</v>
      </c>
      <c r="Z36" s="76"/>
    </row>
    <row r="37" spans="1:26" s="77" customFormat="1" ht="15">
      <c r="A37" s="5"/>
      <c r="B37" s="22"/>
      <c r="C37" s="101" t="s">
        <v>229</v>
      </c>
      <c r="D37" s="27" t="s">
        <v>229</v>
      </c>
      <c r="E37" s="101" t="s">
        <v>229</v>
      </c>
      <c r="F37" s="73" t="s">
        <v>229</v>
      </c>
      <c r="G37" s="73" t="s">
        <v>229</v>
      </c>
      <c r="H37" s="73" t="s">
        <v>229</v>
      </c>
      <c r="I37" s="101" t="s">
        <v>229</v>
      </c>
      <c r="J37" s="73" t="s">
        <v>229</v>
      </c>
      <c r="K37" s="73" t="s">
        <v>229</v>
      </c>
      <c r="L37" s="73" t="s">
        <v>229</v>
      </c>
      <c r="M37" s="101" t="s">
        <v>229</v>
      </c>
      <c r="N37" s="73" t="s">
        <v>229</v>
      </c>
      <c r="O37" s="73" t="s">
        <v>229</v>
      </c>
      <c r="P37" s="73" t="s">
        <v>229</v>
      </c>
      <c r="Q37" s="101" t="s">
        <v>229</v>
      </c>
      <c r="R37" s="73" t="s">
        <v>229</v>
      </c>
      <c r="S37" s="73"/>
      <c r="T37" s="73"/>
      <c r="U37" s="101"/>
      <c r="V37" s="73"/>
      <c r="W37" s="73"/>
      <c r="X37" s="73"/>
      <c r="Y37" s="101"/>
      <c r="Z37" s="76"/>
    </row>
    <row r="38" spans="1:26" s="77" customFormat="1" ht="15">
      <c r="A38" s="6" t="s">
        <v>149</v>
      </c>
      <c r="B38" s="21" t="s">
        <v>133</v>
      </c>
      <c r="C38" s="101" t="s">
        <v>229</v>
      </c>
      <c r="D38" s="23" t="s">
        <v>229</v>
      </c>
      <c r="E38" s="101" t="s">
        <v>229</v>
      </c>
      <c r="F38" s="73" t="s">
        <v>229</v>
      </c>
      <c r="G38" s="73" t="s">
        <v>229</v>
      </c>
      <c r="H38" s="73" t="s">
        <v>229</v>
      </c>
      <c r="I38" s="101" t="s">
        <v>229</v>
      </c>
      <c r="J38" s="73" t="s">
        <v>229</v>
      </c>
      <c r="K38" s="73" t="s">
        <v>229</v>
      </c>
      <c r="L38" s="73" t="s">
        <v>229</v>
      </c>
      <c r="M38" s="101" t="s">
        <v>229</v>
      </c>
      <c r="N38" s="73" t="s">
        <v>229</v>
      </c>
      <c r="O38" s="73" t="s">
        <v>229</v>
      </c>
      <c r="P38" s="73" t="s">
        <v>229</v>
      </c>
      <c r="Q38" s="101" t="s">
        <v>229</v>
      </c>
      <c r="R38" s="73" t="s">
        <v>229</v>
      </c>
      <c r="S38" s="73">
        <v>0</v>
      </c>
      <c r="T38" s="73">
        <v>0</v>
      </c>
      <c r="U38" s="101">
        <v>0</v>
      </c>
      <c r="V38" s="73">
        <v>0</v>
      </c>
      <c r="W38" s="73">
        <v>0</v>
      </c>
      <c r="X38" s="73">
        <v>0</v>
      </c>
      <c r="Y38" s="101">
        <v>0</v>
      </c>
      <c r="Z38" s="76"/>
    </row>
    <row r="39" spans="1:26" s="77" customFormat="1" ht="15">
      <c r="A39" s="6" t="s">
        <v>44</v>
      </c>
      <c r="B39" s="21" t="s">
        <v>136</v>
      </c>
      <c r="C39" s="101" t="s">
        <v>229</v>
      </c>
      <c r="D39" s="23" t="s">
        <v>229</v>
      </c>
      <c r="E39" s="101" t="s">
        <v>229</v>
      </c>
      <c r="F39" s="73" t="s">
        <v>229</v>
      </c>
      <c r="G39" s="73" t="s">
        <v>229</v>
      </c>
      <c r="H39" s="73" t="s">
        <v>229</v>
      </c>
      <c r="I39" s="101" t="s">
        <v>229</v>
      </c>
      <c r="J39" s="73"/>
      <c r="K39" s="73" t="s">
        <v>229</v>
      </c>
      <c r="L39" s="73" t="s">
        <v>229</v>
      </c>
      <c r="M39" s="101" t="s">
        <v>229</v>
      </c>
      <c r="N39" s="73" t="s">
        <v>229</v>
      </c>
      <c r="O39" s="73" t="s">
        <v>229</v>
      </c>
      <c r="P39" s="73" t="s">
        <v>229</v>
      </c>
      <c r="Q39" s="101" t="s">
        <v>229</v>
      </c>
      <c r="R39" s="73" t="s">
        <v>229</v>
      </c>
      <c r="S39" s="73">
        <v>0</v>
      </c>
      <c r="T39" s="73">
        <v>0</v>
      </c>
      <c r="U39" s="101">
        <v>0</v>
      </c>
      <c r="V39" s="73">
        <v>0</v>
      </c>
      <c r="W39" s="73">
        <v>0</v>
      </c>
      <c r="X39" s="73">
        <v>0</v>
      </c>
      <c r="Y39" s="101">
        <v>0</v>
      </c>
      <c r="Z39" s="76"/>
    </row>
    <row r="40" spans="1:26" s="77" customFormat="1" ht="20.4">
      <c r="A40" s="8" t="s">
        <v>45</v>
      </c>
      <c r="B40" s="57" t="s">
        <v>134</v>
      </c>
      <c r="C40" s="10">
        <v>467.92864734438285</v>
      </c>
      <c r="D40" s="23">
        <v>594.551282051282</v>
      </c>
      <c r="E40" s="10">
        <v>887.8367954890018</v>
      </c>
      <c r="F40" s="45">
        <v>873.7130196793953</v>
      </c>
      <c r="G40" s="45">
        <v>942.2541247053782</v>
      </c>
      <c r="H40" s="45">
        <v>864</v>
      </c>
      <c r="I40" s="10">
        <v>628.5383258287911</v>
      </c>
      <c r="J40" s="45">
        <v>892</v>
      </c>
      <c r="K40" s="45">
        <v>935.5373561774607</v>
      </c>
      <c r="L40" s="45">
        <v>905.8927000879507</v>
      </c>
      <c r="M40" s="10">
        <v>933.3759046402724</v>
      </c>
      <c r="N40" s="45">
        <v>930.2853110192559</v>
      </c>
      <c r="O40" s="45">
        <v>1018.5355593532273</v>
      </c>
      <c r="P40" s="45">
        <v>960.8015028177833</v>
      </c>
      <c r="Q40" s="10">
        <v>722.4137931034484</v>
      </c>
      <c r="R40" s="45">
        <v>697.3517379966986</v>
      </c>
      <c r="S40" s="45">
        <v>502.1751254880089</v>
      </c>
      <c r="T40" s="45">
        <v>480.0839844144308</v>
      </c>
      <c r="U40" s="10">
        <v>526.8299332091417</v>
      </c>
      <c r="V40" s="45">
        <v>844</v>
      </c>
      <c r="W40" s="45">
        <v>1416.0132469682949</v>
      </c>
      <c r="X40" s="45">
        <v>1558</v>
      </c>
      <c r="Y40" s="10">
        <v>1722</v>
      </c>
      <c r="Z40" s="76"/>
    </row>
    <row r="41" spans="1:26" s="77" customFormat="1" ht="10.8" thickBot="1">
      <c r="A41" s="5" t="s">
        <v>47</v>
      </c>
      <c r="B41" s="22" t="s">
        <v>138</v>
      </c>
      <c r="C41" s="14">
        <v>0</v>
      </c>
      <c r="D41" s="25">
        <v>0</v>
      </c>
      <c r="E41" s="14">
        <v>0</v>
      </c>
      <c r="F41" s="46">
        <v>0</v>
      </c>
      <c r="G41" s="46">
        <v>0</v>
      </c>
      <c r="H41" s="46">
        <v>0</v>
      </c>
      <c r="I41" s="14">
        <v>20.53874713642468</v>
      </c>
      <c r="J41" s="46">
        <v>16</v>
      </c>
      <c r="K41" s="46">
        <v>14.319449329246847</v>
      </c>
      <c r="L41" s="46">
        <v>19.659578871126286</v>
      </c>
      <c r="M41" s="14">
        <v>46.828437633035335</v>
      </c>
      <c r="N41" s="46">
        <v>30.24498437342474</v>
      </c>
      <c r="O41" s="46">
        <v>157.74944130406203</v>
      </c>
      <c r="P41" s="46">
        <v>143.2686286787727</v>
      </c>
      <c r="Q41" s="14">
        <v>11.330049261083746</v>
      </c>
      <c r="R41" s="46">
        <v>7.176861797564651</v>
      </c>
      <c r="S41" s="46">
        <v>23.424428332403792</v>
      </c>
      <c r="T41" s="46">
        <v>16.958391375446674</v>
      </c>
      <c r="U41" s="14">
        <v>42.48262074605843</v>
      </c>
      <c r="V41" s="46">
        <v>36</v>
      </c>
      <c r="W41" s="46">
        <v>33.11742073734963</v>
      </c>
      <c r="X41" s="46">
        <v>43</v>
      </c>
      <c r="Y41" s="14">
        <v>38</v>
      </c>
      <c r="Z41" s="76"/>
    </row>
    <row r="42" spans="1:26" s="77" customFormat="1" ht="10.8" thickBot="1">
      <c r="A42" s="6" t="s">
        <v>86</v>
      </c>
      <c r="B42" s="21" t="s">
        <v>135</v>
      </c>
      <c r="C42" s="15">
        <v>467.92864734438285</v>
      </c>
      <c r="D42" s="30">
        <v>594.551282051282</v>
      </c>
      <c r="E42" s="15">
        <v>887.8367954890018</v>
      </c>
      <c r="F42" s="47">
        <v>873.7130196793953</v>
      </c>
      <c r="G42" s="47">
        <v>942.2541247053782</v>
      </c>
      <c r="H42" s="47">
        <v>864</v>
      </c>
      <c r="I42" s="15">
        <v>649.0770729652158</v>
      </c>
      <c r="J42" s="47">
        <v>908.3562436695123</v>
      </c>
      <c r="K42" s="47">
        <v>949.8568055067076</v>
      </c>
      <c r="L42" s="47">
        <v>925.5522789590771</v>
      </c>
      <c r="M42" s="15">
        <v>980.2043422733078</v>
      </c>
      <c r="N42" s="47">
        <v>960.5302953926807</v>
      </c>
      <c r="O42" s="47">
        <v>1176.2850006572894</v>
      </c>
      <c r="P42" s="47">
        <v>1104.070131496556</v>
      </c>
      <c r="Q42" s="15">
        <v>733.743842364532</v>
      </c>
      <c r="R42" s="47">
        <v>704.5285997942632</v>
      </c>
      <c r="S42" s="47">
        <v>525.5995538204128</v>
      </c>
      <c r="T42" s="47">
        <v>497.0423757898775</v>
      </c>
      <c r="U42" s="15">
        <v>569.3125539552002</v>
      </c>
      <c r="V42" s="47">
        <v>880</v>
      </c>
      <c r="W42" s="47">
        <v>1449.1306677056446</v>
      </c>
      <c r="X42" s="47">
        <v>1601</v>
      </c>
      <c r="Y42" s="15">
        <v>1760</v>
      </c>
      <c r="Z42" s="76"/>
    </row>
    <row r="43" spans="1:26" s="77" customFormat="1" ht="15">
      <c r="A43" s="6"/>
      <c r="B43" s="21"/>
      <c r="C43" s="10" t="s">
        <v>229</v>
      </c>
      <c r="D43" s="27" t="s">
        <v>229</v>
      </c>
      <c r="E43" s="10" t="s">
        <v>229</v>
      </c>
      <c r="F43" s="45" t="s">
        <v>229</v>
      </c>
      <c r="G43" s="45" t="s">
        <v>229</v>
      </c>
      <c r="H43" s="45" t="s">
        <v>229</v>
      </c>
      <c r="I43" s="10" t="s">
        <v>229</v>
      </c>
      <c r="J43" s="45" t="s">
        <v>229</v>
      </c>
      <c r="K43" s="45" t="s">
        <v>229</v>
      </c>
      <c r="L43" s="45" t="s">
        <v>229</v>
      </c>
      <c r="M43" s="10" t="s">
        <v>229</v>
      </c>
      <c r="N43" s="45" t="s">
        <v>229</v>
      </c>
      <c r="O43" s="45" t="s">
        <v>229</v>
      </c>
      <c r="P43" s="45" t="s">
        <v>229</v>
      </c>
      <c r="Q43" s="10" t="s">
        <v>229</v>
      </c>
      <c r="R43" s="45" t="s">
        <v>229</v>
      </c>
      <c r="S43" s="45"/>
      <c r="T43" s="45"/>
      <c r="U43" s="10"/>
      <c r="V43" s="136"/>
      <c r="W43" s="136"/>
      <c r="X43" s="136"/>
      <c r="Y43" s="10"/>
      <c r="Z43" s="76"/>
    </row>
    <row r="44" spans="1:26" s="77" customFormat="1" ht="15">
      <c r="A44" s="6" t="s">
        <v>46</v>
      </c>
      <c r="B44" s="21" t="s">
        <v>145</v>
      </c>
      <c r="C44" s="101" t="s">
        <v>229</v>
      </c>
      <c r="D44" s="23" t="s">
        <v>229</v>
      </c>
      <c r="E44" s="101" t="s">
        <v>229</v>
      </c>
      <c r="F44" s="73" t="s">
        <v>229</v>
      </c>
      <c r="G44" s="73" t="s">
        <v>229</v>
      </c>
      <c r="H44" s="73" t="s">
        <v>229</v>
      </c>
      <c r="I44" s="101" t="s">
        <v>229</v>
      </c>
      <c r="J44" s="73" t="s">
        <v>229</v>
      </c>
      <c r="K44" s="73" t="s">
        <v>229</v>
      </c>
      <c r="L44" s="73" t="s">
        <v>229</v>
      </c>
      <c r="M44" s="101" t="s">
        <v>229</v>
      </c>
      <c r="N44" s="73" t="s">
        <v>229</v>
      </c>
      <c r="O44" s="73" t="s">
        <v>229</v>
      </c>
      <c r="P44" s="73" t="s">
        <v>229</v>
      </c>
      <c r="Q44" s="101" t="s">
        <v>229</v>
      </c>
      <c r="R44" s="73" t="s">
        <v>229</v>
      </c>
      <c r="S44" s="73">
        <v>0</v>
      </c>
      <c r="T44" s="73">
        <v>0</v>
      </c>
      <c r="U44" s="101">
        <v>0</v>
      </c>
      <c r="V44" s="73">
        <v>0</v>
      </c>
      <c r="W44" s="73">
        <v>0</v>
      </c>
      <c r="X44" s="73">
        <v>0</v>
      </c>
      <c r="Y44" s="101">
        <v>0</v>
      </c>
      <c r="Z44" s="76"/>
    </row>
    <row r="45" spans="1:26" s="77" customFormat="1" ht="15">
      <c r="A45" s="5" t="s">
        <v>47</v>
      </c>
      <c r="B45" s="22" t="s">
        <v>138</v>
      </c>
      <c r="C45" s="10">
        <v>0</v>
      </c>
      <c r="D45" s="11">
        <v>0</v>
      </c>
      <c r="E45" s="10">
        <v>412.00095752320664</v>
      </c>
      <c r="F45" s="45">
        <v>1413.5279551674703</v>
      </c>
      <c r="G45" s="86">
        <v>304.26398114420397</v>
      </c>
      <c r="H45" s="86">
        <v>0</v>
      </c>
      <c r="I45" s="10">
        <v>10.006056297232536</v>
      </c>
      <c r="J45" s="45">
        <v>9.164134471615299</v>
      </c>
      <c r="K45" s="45">
        <v>9.54629955283123</v>
      </c>
      <c r="L45" s="45">
        <v>11.899218790418542</v>
      </c>
      <c r="M45" s="84">
        <v>27.40527884206045</v>
      </c>
      <c r="N45" s="45">
        <v>34.02560742010283</v>
      </c>
      <c r="O45" s="45">
        <v>35.23070855790719</v>
      </c>
      <c r="P45" s="45">
        <v>26.54978083907326</v>
      </c>
      <c r="Q45" s="101">
        <v>141.87192118226602</v>
      </c>
      <c r="R45" s="45">
        <v>21.530585392693954</v>
      </c>
      <c r="S45" s="45">
        <v>321.6954824316788</v>
      </c>
      <c r="T45" s="45">
        <v>1970.4035693376134</v>
      </c>
      <c r="U45" s="101">
        <v>4920.032713889773</v>
      </c>
      <c r="V45" s="45">
        <v>169</v>
      </c>
      <c r="W45" s="45">
        <v>185.5549603077972</v>
      </c>
      <c r="X45" s="45">
        <v>216</v>
      </c>
      <c r="Y45" s="101">
        <v>249</v>
      </c>
      <c r="Z45" s="76"/>
    </row>
    <row r="46" spans="1:26" s="77" customFormat="1" ht="15">
      <c r="A46" s="5" t="s">
        <v>48</v>
      </c>
      <c r="B46" s="22" t="s">
        <v>139</v>
      </c>
      <c r="C46" s="10">
        <v>200.7870623043116</v>
      </c>
      <c r="D46" s="23">
        <v>701.3888888888888</v>
      </c>
      <c r="E46" s="10">
        <v>1361.5448041067107</v>
      </c>
      <c r="F46" s="86">
        <v>2149.0942265085364</v>
      </c>
      <c r="G46" s="86">
        <v>1911.2920505678167</v>
      </c>
      <c r="H46" s="86">
        <v>3014</v>
      </c>
      <c r="I46" s="84">
        <v>2486.2416725913054</v>
      </c>
      <c r="J46" s="86">
        <v>5120.339555298317</v>
      </c>
      <c r="K46" s="45">
        <v>3476.8627845048486</v>
      </c>
      <c r="L46" s="86">
        <v>4526.618035076827</v>
      </c>
      <c r="M46" s="84">
        <v>4164.005959982972</v>
      </c>
      <c r="N46" s="86">
        <v>5734.196995664885</v>
      </c>
      <c r="O46" s="45">
        <v>8348.363349546471</v>
      </c>
      <c r="P46" s="45">
        <v>7616.781465247338</v>
      </c>
      <c r="Q46" s="101">
        <v>7807.635467980296</v>
      </c>
      <c r="R46" s="86">
        <v>6919.451687758666</v>
      </c>
      <c r="S46" s="86">
        <v>9165.64417177914</v>
      </c>
      <c r="T46" s="45">
        <v>6389.881493145984</v>
      </c>
      <c r="U46" s="101">
        <v>6543.232314053343</v>
      </c>
      <c r="V46" s="45">
        <v>6723</v>
      </c>
      <c r="W46" s="45">
        <v>7085.423464666634</v>
      </c>
      <c r="X46" s="45">
        <v>7028</v>
      </c>
      <c r="Y46" s="101">
        <v>9231</v>
      </c>
      <c r="Z46" s="76"/>
    </row>
    <row r="47" spans="1:26" s="77" customFormat="1" ht="15">
      <c r="A47" s="5" t="s">
        <v>49</v>
      </c>
      <c r="B47" s="22" t="s">
        <v>140</v>
      </c>
      <c r="C47" s="10">
        <v>130.12380432597018</v>
      </c>
      <c r="D47" s="23">
        <v>214.74358974358972</v>
      </c>
      <c r="E47" s="84">
        <v>54.259648376200225</v>
      </c>
      <c r="F47" s="86">
        <v>59.95047569399192</v>
      </c>
      <c r="G47" s="86">
        <v>50.08570816370259</v>
      </c>
      <c r="H47" s="86">
        <v>39.5</v>
      </c>
      <c r="I47" s="84">
        <v>36.8644179371725</v>
      </c>
      <c r="J47" s="86">
        <v>38.585829354169675</v>
      </c>
      <c r="K47" s="86">
        <v>81.64598301763553</v>
      </c>
      <c r="L47" s="86">
        <v>205.3908634693983</v>
      </c>
      <c r="M47" s="84">
        <v>146.0727969348659</v>
      </c>
      <c r="N47" s="86">
        <v>184.74644621433612</v>
      </c>
      <c r="O47" s="86">
        <v>114.36834494544499</v>
      </c>
      <c r="P47" s="86">
        <v>421.28991859737005</v>
      </c>
      <c r="Q47" s="101">
        <v>647.2906403940888</v>
      </c>
      <c r="R47" s="86">
        <v>789.4547977321116</v>
      </c>
      <c r="S47" s="86">
        <v>605.4656999442276</v>
      </c>
      <c r="T47" s="45">
        <v>705.5902125855491</v>
      </c>
      <c r="U47" s="101">
        <v>371.8933163705757</v>
      </c>
      <c r="V47" s="45">
        <v>404</v>
      </c>
      <c r="W47" s="45">
        <v>379.8762966931281</v>
      </c>
      <c r="X47" s="45">
        <v>236</v>
      </c>
      <c r="Y47" s="101">
        <v>78</v>
      </c>
      <c r="Z47" s="76"/>
    </row>
    <row r="48" spans="1:26" s="77" customFormat="1" ht="15">
      <c r="A48" s="5" t="s">
        <v>50</v>
      </c>
      <c r="B48" s="22" t="s">
        <v>141</v>
      </c>
      <c r="C48" s="84">
        <v>776.1468416970672</v>
      </c>
      <c r="D48" s="87">
        <v>1250</v>
      </c>
      <c r="E48" s="84">
        <v>1271.909992818576</v>
      </c>
      <c r="F48" s="86">
        <v>1244.363352013554</v>
      </c>
      <c r="G48" s="86">
        <v>845.8324405399615</v>
      </c>
      <c r="H48" s="86">
        <v>821.25</v>
      </c>
      <c r="I48" s="84">
        <v>945.0456855465151</v>
      </c>
      <c r="J48" s="86">
        <v>803.5498963005836</v>
      </c>
      <c r="K48" s="86">
        <v>793.8501733407024</v>
      </c>
      <c r="L48" s="86">
        <v>845.3618914584304</v>
      </c>
      <c r="M48" s="84">
        <v>932.0455512984249</v>
      </c>
      <c r="N48" s="86">
        <v>909.1138219578587</v>
      </c>
      <c r="O48" s="86">
        <v>865.7815170237939</v>
      </c>
      <c r="P48" s="86">
        <v>1635.817157169693</v>
      </c>
      <c r="Q48" s="101">
        <v>631.7733990147784</v>
      </c>
      <c r="R48" s="86">
        <v>947.824214731705</v>
      </c>
      <c r="S48" s="86">
        <v>2295.5939765755716</v>
      </c>
      <c r="T48" s="45">
        <v>483.3141542002302</v>
      </c>
      <c r="U48" s="101">
        <v>610.6592757508292</v>
      </c>
      <c r="V48" s="45">
        <v>678</v>
      </c>
      <c r="W48" s="45">
        <v>3261.3354112891443</v>
      </c>
      <c r="X48" s="45">
        <v>723</v>
      </c>
      <c r="Y48" s="101">
        <v>883</v>
      </c>
      <c r="Z48" s="76"/>
    </row>
    <row r="49" spans="1:26" s="77" customFormat="1" ht="15">
      <c r="A49" s="5" t="s">
        <v>81</v>
      </c>
      <c r="B49" s="22" t="s">
        <v>142</v>
      </c>
      <c r="C49" s="84">
        <v>0</v>
      </c>
      <c r="D49" s="87">
        <v>42.2008547008547</v>
      </c>
      <c r="E49" s="84">
        <v>0</v>
      </c>
      <c r="F49" s="86">
        <v>0</v>
      </c>
      <c r="G49" s="86">
        <v>0</v>
      </c>
      <c r="H49" s="86">
        <v>0</v>
      </c>
      <c r="I49" s="84">
        <v>0</v>
      </c>
      <c r="J49" s="86">
        <v>0</v>
      </c>
      <c r="K49" s="86">
        <v>0</v>
      </c>
      <c r="L49" s="86">
        <v>0</v>
      </c>
      <c r="M49" s="84">
        <v>0</v>
      </c>
      <c r="N49" s="86">
        <v>0</v>
      </c>
      <c r="O49" s="86">
        <v>0</v>
      </c>
      <c r="P49" s="86">
        <v>0</v>
      </c>
      <c r="Q49" s="101">
        <v>0</v>
      </c>
      <c r="R49" s="86">
        <v>0</v>
      </c>
      <c r="S49" s="86">
        <v>0</v>
      </c>
      <c r="T49" s="45">
        <v>20.79421799608342</v>
      </c>
      <c r="U49" s="101">
        <v>2065.9730110409378</v>
      </c>
      <c r="V49" s="45">
        <v>2478</v>
      </c>
      <c r="W49" s="45">
        <v>2766.522183801685</v>
      </c>
      <c r="X49" s="45">
        <v>2784</v>
      </c>
      <c r="Y49" s="101">
        <v>1863</v>
      </c>
      <c r="Z49" s="76"/>
    </row>
    <row r="50" spans="1:26" s="77" customFormat="1" ht="10.8" thickBot="1">
      <c r="A50" s="5" t="s">
        <v>207</v>
      </c>
      <c r="B50" s="22" t="s">
        <v>208</v>
      </c>
      <c r="C50" s="14" t="s">
        <v>229</v>
      </c>
      <c r="D50" s="25" t="s">
        <v>229</v>
      </c>
      <c r="E50" s="14" t="s">
        <v>229</v>
      </c>
      <c r="F50" s="46" t="s">
        <v>229</v>
      </c>
      <c r="G50" s="46" t="s">
        <v>229</v>
      </c>
      <c r="H50" s="46" t="s">
        <v>229</v>
      </c>
      <c r="I50" s="14" t="s">
        <v>229</v>
      </c>
      <c r="J50" s="67" t="s">
        <v>229</v>
      </c>
      <c r="K50" s="46" t="s">
        <v>229</v>
      </c>
      <c r="L50" s="46" t="s">
        <v>229</v>
      </c>
      <c r="M50" s="85">
        <v>8.248190719455087</v>
      </c>
      <c r="N50" s="67">
        <v>0</v>
      </c>
      <c r="O50" s="46">
        <v>27.343236492704087</v>
      </c>
      <c r="P50" s="46">
        <v>69.38008766437069</v>
      </c>
      <c r="Q50" s="14">
        <v>27.586206896551726</v>
      </c>
      <c r="R50" s="67">
        <v>63.395612545154414</v>
      </c>
      <c r="S50" s="67">
        <v>44.617958728388174</v>
      </c>
      <c r="T50" s="46">
        <v>42.39597843861668</v>
      </c>
      <c r="U50" s="14">
        <v>12.49488845472307</v>
      </c>
      <c r="V50" s="46">
        <v>4744</v>
      </c>
      <c r="W50" s="46">
        <v>4649.101446452052</v>
      </c>
      <c r="X50" s="46">
        <v>3695</v>
      </c>
      <c r="Y50" s="14">
        <v>3282</v>
      </c>
      <c r="Z50" s="76"/>
    </row>
    <row r="51" spans="1:26" s="77" customFormat="1" ht="10.8" thickBot="1">
      <c r="A51" s="6" t="s">
        <v>87</v>
      </c>
      <c r="B51" s="21" t="s">
        <v>143</v>
      </c>
      <c r="C51" s="15">
        <v>1107.057708327349</v>
      </c>
      <c r="D51" s="30">
        <v>2208.333333333333</v>
      </c>
      <c r="E51" s="15">
        <v>3099.7154028246932</v>
      </c>
      <c r="F51" s="47">
        <v>4866.936009383553</v>
      </c>
      <c r="G51" s="47">
        <v>3111.4741804156847</v>
      </c>
      <c r="H51" s="47">
        <v>3874.75</v>
      </c>
      <c r="I51" s="15">
        <v>3478.1578323722256</v>
      </c>
      <c r="J51" s="47">
        <v>5972</v>
      </c>
      <c r="K51" s="47">
        <v>4361.9052404160175</v>
      </c>
      <c r="L51" s="47">
        <v>5589.270008795074</v>
      </c>
      <c r="M51" s="15">
        <v>5277.777777777778</v>
      </c>
      <c r="N51" s="47">
        <v>6862.082871257183</v>
      </c>
      <c r="O51" s="47">
        <v>9391.08715656632</v>
      </c>
      <c r="P51" s="47">
        <v>9769.818409517846</v>
      </c>
      <c r="Q51" s="15">
        <v>9256.157635467982</v>
      </c>
      <c r="R51" s="47">
        <v>8741.65689816033</v>
      </c>
      <c r="S51" s="47">
        <v>12433.017289459007</v>
      </c>
      <c r="T51" s="47">
        <v>9612.379625704078</v>
      </c>
      <c r="U51" s="15">
        <v>14524.28551956018</v>
      </c>
      <c r="V51" s="47">
        <v>15196</v>
      </c>
      <c r="W51" s="47">
        <v>18327.81376321044</v>
      </c>
      <c r="X51" s="47">
        <v>14682</v>
      </c>
      <c r="Y51" s="15">
        <v>15585</v>
      </c>
      <c r="Z51" s="76"/>
    </row>
    <row r="52" spans="1:26" s="77" customFormat="1" ht="10.8" thickBot="1">
      <c r="A52" s="6" t="s">
        <v>88</v>
      </c>
      <c r="B52" s="21" t="s">
        <v>144</v>
      </c>
      <c r="C52" s="15">
        <v>1574.9863556717319</v>
      </c>
      <c r="D52" s="30">
        <v>2802.8846153846152</v>
      </c>
      <c r="E52" s="15">
        <v>3987.552198313695</v>
      </c>
      <c r="F52" s="47">
        <v>5740.649029062948</v>
      </c>
      <c r="G52" s="47">
        <v>4053.728305121063</v>
      </c>
      <c r="H52" s="47">
        <v>4738.75</v>
      </c>
      <c r="I52" s="15">
        <v>4127.234905337441</v>
      </c>
      <c r="J52" s="47">
        <v>6879.995659094197</v>
      </c>
      <c r="K52" s="47">
        <v>5311.7620459227255</v>
      </c>
      <c r="L52" s="47">
        <v>6514.822287754151</v>
      </c>
      <c r="M52" s="15">
        <v>6257.982120051086</v>
      </c>
      <c r="N52" s="47">
        <v>7822.613166649864</v>
      </c>
      <c r="O52" s="47">
        <v>10567.37215722361</v>
      </c>
      <c r="P52" s="47">
        <v>10873.888541014401</v>
      </c>
      <c r="Q52" s="15">
        <v>9989.901477832513</v>
      </c>
      <c r="R52" s="47">
        <v>9446.185497954593</v>
      </c>
      <c r="S52" s="47">
        <v>12958.61684327942</v>
      </c>
      <c r="T52" s="47">
        <v>10109.422001493955</v>
      </c>
      <c r="U52" s="15">
        <v>15093.59807351538</v>
      </c>
      <c r="V52" s="47">
        <v>16076</v>
      </c>
      <c r="W52" s="47">
        <v>19776.944430916086</v>
      </c>
      <c r="X52" s="47">
        <v>16283</v>
      </c>
      <c r="Y52" s="15">
        <v>17345</v>
      </c>
      <c r="Z52" s="76"/>
    </row>
    <row r="53" spans="1:26" s="77" customFormat="1" ht="15">
      <c r="A53" s="35" t="s">
        <v>183</v>
      </c>
      <c r="B53" s="60" t="s">
        <v>184</v>
      </c>
      <c r="C53" s="36">
        <v>6000.919196851751</v>
      </c>
      <c r="D53" s="37">
        <v>11649.572649572649</v>
      </c>
      <c r="E53" s="36">
        <v>13232.970715748597</v>
      </c>
      <c r="F53" s="64">
        <v>14789.261045223511</v>
      </c>
      <c r="G53" s="64">
        <v>19630.65138204414</v>
      </c>
      <c r="H53" s="64">
        <v>19100.5</v>
      </c>
      <c r="I53" s="36">
        <v>17561.945387998</v>
      </c>
      <c r="J53" s="64">
        <v>20841.653402787826</v>
      </c>
      <c r="K53" s="64">
        <v>20284.379239310656</v>
      </c>
      <c r="L53" s="64">
        <v>22523.151740907444</v>
      </c>
      <c r="M53" s="36">
        <v>24037.35632183908</v>
      </c>
      <c r="N53" s="64">
        <v>25905.83728198407</v>
      </c>
      <c r="O53" s="64">
        <v>30115.68292362298</v>
      </c>
      <c r="P53" s="64">
        <v>29688.91671884784</v>
      </c>
      <c r="Q53" s="36">
        <v>29465.51724137931</v>
      </c>
      <c r="R53" s="64">
        <v>28848.831367670628</v>
      </c>
      <c r="S53" s="64">
        <v>29960.73619631902</v>
      </c>
      <c r="T53" s="64">
        <v>26123.392485817538</v>
      </c>
      <c r="U53" s="36">
        <v>31815.166522786134</v>
      </c>
      <c r="V53" s="64">
        <v>33419</v>
      </c>
      <c r="W53" s="64">
        <v>37141.91788827741</v>
      </c>
      <c r="X53" s="64">
        <v>33263</v>
      </c>
      <c r="Y53" s="36">
        <v>36042</v>
      </c>
      <c r="Z53" s="76"/>
    </row>
    <row r="54" spans="3:25" ht="15">
      <c r="C54" s="28"/>
      <c r="D54" s="28"/>
      <c r="E54" s="42"/>
      <c r="F54" s="42"/>
      <c r="G54" s="42"/>
      <c r="H54" s="42"/>
      <c r="I54" s="42"/>
      <c r="J54" s="42"/>
      <c r="K54" s="76"/>
      <c r="L54" s="83"/>
      <c r="M54" s="42"/>
      <c r="N54" s="42"/>
      <c r="O54" s="76"/>
      <c r="P54" s="76"/>
      <c r="Q54" s="83"/>
      <c r="R54" s="42"/>
      <c r="S54" s="42"/>
      <c r="T54" s="42"/>
      <c r="U54" s="83"/>
      <c r="V54" s="42"/>
      <c r="W54" s="42"/>
      <c r="X54" s="42"/>
      <c r="Y54" s="8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0D269-5BC9-472F-B9CB-A6FDA964187E}">
  <dimension ref="A1:AD65"/>
  <sheetViews>
    <sheetView zoomScale="86" zoomScaleNormal="86" workbookViewId="0" topLeftCell="B1">
      <pane xSplit="1" ySplit="3" topLeftCell="R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AB54" sqref="AB54"/>
    </sheetView>
  </sheetViews>
  <sheetFormatPr defaultColWidth="9.140625" defaultRowHeight="15"/>
  <cols>
    <col min="1" max="1" width="34.28125" style="40" hidden="1" customWidth="1"/>
    <col min="2" max="2" width="36.421875" style="40" customWidth="1"/>
    <col min="3" max="13" width="11.421875" style="40" bestFit="1" customWidth="1"/>
    <col min="14" max="15" width="11.421875" style="77" bestFit="1" customWidth="1"/>
    <col min="16" max="17" width="11.421875" style="40" bestFit="1" customWidth="1"/>
    <col min="18" max="19" width="11.421875" style="77" bestFit="1" customWidth="1"/>
    <col min="20" max="20" width="11.421875" style="69" bestFit="1" customWidth="1"/>
    <col min="21" max="23" width="11.421875" style="77" bestFit="1" customWidth="1"/>
    <col min="24" max="24" width="11.421875" style="69" bestFit="1" customWidth="1"/>
    <col min="25" max="27" width="11.421875" style="77" bestFit="1" customWidth="1"/>
    <col min="28" max="28" width="11.421875" style="69" bestFit="1" customWidth="1"/>
    <col min="29" max="16384" width="9.140625" style="40" customWidth="1"/>
  </cols>
  <sheetData>
    <row r="1" spans="1:30" s="1" customFormat="1" ht="20.4" customHeight="1">
      <c r="A1" s="58" t="s">
        <v>223</v>
      </c>
      <c r="B1" s="55" t="s">
        <v>224</v>
      </c>
      <c r="C1" s="62">
        <v>42736</v>
      </c>
      <c r="D1" s="52">
        <v>42736</v>
      </c>
      <c r="E1" s="51">
        <v>43101</v>
      </c>
      <c r="F1" s="54">
        <v>43101</v>
      </c>
      <c r="G1" s="62">
        <v>43101</v>
      </c>
      <c r="H1" s="52">
        <v>43101</v>
      </c>
      <c r="I1" s="62">
        <v>43466</v>
      </c>
      <c r="J1" s="62">
        <v>43466</v>
      </c>
      <c r="K1" s="62">
        <v>43466</v>
      </c>
      <c r="L1" s="52">
        <v>43466</v>
      </c>
      <c r="M1" s="62">
        <v>43831</v>
      </c>
      <c r="N1" s="70">
        <v>43831</v>
      </c>
      <c r="O1" s="70">
        <v>43831</v>
      </c>
      <c r="P1" s="52">
        <v>43831</v>
      </c>
      <c r="Q1" s="62">
        <v>44197</v>
      </c>
      <c r="R1" s="70">
        <v>44197</v>
      </c>
      <c r="S1" s="70">
        <v>44197</v>
      </c>
      <c r="T1" s="102">
        <v>44197</v>
      </c>
      <c r="U1" s="133">
        <v>44562</v>
      </c>
      <c r="V1" s="133">
        <v>44562</v>
      </c>
      <c r="W1" s="133">
        <v>44562</v>
      </c>
      <c r="X1" s="102">
        <v>44562</v>
      </c>
      <c r="Y1" s="133">
        <v>44927</v>
      </c>
      <c r="Z1" s="133">
        <v>44927</v>
      </c>
      <c r="AA1" s="133">
        <v>44927</v>
      </c>
      <c r="AB1" s="102">
        <v>44927</v>
      </c>
      <c r="AD1" s="137"/>
    </row>
    <row r="2" spans="1:28" s="1" customFormat="1" ht="15">
      <c r="A2" s="4"/>
      <c r="C2" s="2">
        <v>42916</v>
      </c>
      <c r="D2" s="3">
        <v>43100</v>
      </c>
      <c r="E2" s="2">
        <v>43190</v>
      </c>
      <c r="F2" s="1">
        <v>43281</v>
      </c>
      <c r="G2" s="2">
        <v>43373</v>
      </c>
      <c r="H2" s="3">
        <v>43465</v>
      </c>
      <c r="I2" s="2">
        <v>43555</v>
      </c>
      <c r="J2" s="2">
        <v>43646</v>
      </c>
      <c r="K2" s="2">
        <v>43738</v>
      </c>
      <c r="L2" s="3">
        <v>43830</v>
      </c>
      <c r="M2" s="2">
        <v>43921</v>
      </c>
      <c r="N2" s="71">
        <v>44012</v>
      </c>
      <c r="O2" s="71">
        <v>44104</v>
      </c>
      <c r="P2" s="3">
        <v>44196</v>
      </c>
      <c r="Q2" s="2">
        <v>44286</v>
      </c>
      <c r="R2" s="71">
        <v>44377</v>
      </c>
      <c r="S2" s="71">
        <v>44469</v>
      </c>
      <c r="T2" s="106">
        <v>44561</v>
      </c>
      <c r="U2" s="134">
        <v>44651</v>
      </c>
      <c r="V2" s="134">
        <v>44742</v>
      </c>
      <c r="W2" s="134">
        <v>44834</v>
      </c>
      <c r="X2" s="106">
        <v>44926</v>
      </c>
      <c r="Y2" s="134">
        <v>45016</v>
      </c>
      <c r="Z2" s="134">
        <v>45107</v>
      </c>
      <c r="AA2" s="134">
        <v>45199</v>
      </c>
      <c r="AB2" s="106">
        <v>45291</v>
      </c>
    </row>
    <row r="3" spans="1:28" s="1" customFormat="1" ht="20.4">
      <c r="A3" s="4"/>
      <c r="C3" s="63" t="s">
        <v>178</v>
      </c>
      <c r="D3" s="3"/>
      <c r="E3" s="44" t="s">
        <v>178</v>
      </c>
      <c r="G3" s="63" t="s">
        <v>178</v>
      </c>
      <c r="H3" s="3"/>
      <c r="I3" s="63" t="s">
        <v>178</v>
      </c>
      <c r="J3" s="63" t="s">
        <v>178</v>
      </c>
      <c r="K3" s="63" t="s">
        <v>178</v>
      </c>
      <c r="L3" s="3"/>
      <c r="M3" s="63" t="s">
        <v>178</v>
      </c>
      <c r="N3" s="63" t="s">
        <v>178</v>
      </c>
      <c r="O3" s="63" t="s">
        <v>178</v>
      </c>
      <c r="P3" s="3"/>
      <c r="Q3" s="63" t="s">
        <v>178</v>
      </c>
      <c r="R3" s="63" t="s">
        <v>178</v>
      </c>
      <c r="S3" s="63" t="s">
        <v>178</v>
      </c>
      <c r="T3" s="97"/>
      <c r="U3" s="63" t="s">
        <v>178</v>
      </c>
      <c r="V3" s="63" t="s">
        <v>178</v>
      </c>
      <c r="W3" s="63" t="s">
        <v>178</v>
      </c>
      <c r="X3" s="97"/>
      <c r="Y3" s="63" t="s">
        <v>178</v>
      </c>
      <c r="Z3" s="63" t="s">
        <v>178</v>
      </c>
      <c r="AA3" s="63" t="s">
        <v>178</v>
      </c>
      <c r="AB3" s="97"/>
    </row>
    <row r="4" spans="1:28" s="1" customFormat="1" ht="10.8" thickBot="1">
      <c r="A4" s="4"/>
      <c r="C4" s="46"/>
      <c r="D4" s="14"/>
      <c r="E4" s="46"/>
      <c r="F4" s="67"/>
      <c r="G4" s="67"/>
      <c r="H4" s="14"/>
      <c r="I4" s="46"/>
      <c r="J4" s="46"/>
      <c r="K4" s="46"/>
      <c r="L4" s="14"/>
      <c r="M4" s="46"/>
      <c r="N4" s="46"/>
      <c r="O4" s="46"/>
      <c r="P4" s="14"/>
      <c r="Q4" s="46"/>
      <c r="R4" s="46"/>
      <c r="S4" s="46"/>
      <c r="T4" s="99"/>
      <c r="U4" s="46"/>
      <c r="V4" s="46"/>
      <c r="W4" s="46"/>
      <c r="X4" s="99"/>
      <c r="Y4" s="46"/>
      <c r="Z4" s="46"/>
      <c r="AA4" s="46"/>
      <c r="AB4" s="99"/>
    </row>
    <row r="5" spans="1:28" s="77" customFormat="1" ht="10.8" thickBot="1">
      <c r="A5" s="34" t="s">
        <v>9</v>
      </c>
      <c r="B5" s="61" t="s">
        <v>150</v>
      </c>
      <c r="C5" s="47">
        <v>860.6410102842281</v>
      </c>
      <c r="D5" s="15">
        <v>2811.1101712647414</v>
      </c>
      <c r="E5" s="47">
        <v>3138.275370160854</v>
      </c>
      <c r="F5" s="68">
        <v>3000.3836080946044</v>
      </c>
      <c r="G5" s="47">
        <v>2866.754255968318</v>
      </c>
      <c r="H5" s="15">
        <v>2873.5275241703416</v>
      </c>
      <c r="I5" s="47">
        <v>-153.58316665051237</v>
      </c>
      <c r="J5" s="47">
        <v>-337.9405484724138</v>
      </c>
      <c r="K5" s="47">
        <v>-815.851489872338</v>
      </c>
      <c r="L5" s="15">
        <v>-2908.9868494647435</v>
      </c>
      <c r="M5" s="47">
        <v>1964.5840294019376</v>
      </c>
      <c r="N5" s="47">
        <v>2589.8725993219664</v>
      </c>
      <c r="O5" s="47">
        <v>3352.8135715778712</v>
      </c>
      <c r="P5" s="15">
        <v>4668.153539147787</v>
      </c>
      <c r="Q5" s="47">
        <v>1305.87587316297</v>
      </c>
      <c r="R5" s="47">
        <v>3046.437008568104</v>
      </c>
      <c r="S5" s="47">
        <v>4090.4685822048773</v>
      </c>
      <c r="T5" s="15">
        <v>5651.882240627499</v>
      </c>
      <c r="U5" s="47">
        <v>696.7193429079206</v>
      </c>
      <c r="V5" s="47">
        <v>1065.191198661785</v>
      </c>
      <c r="W5" s="47">
        <v>2045.3470830612657</v>
      </c>
      <c r="X5" s="15">
        <v>2028.4697508896795</v>
      </c>
      <c r="Y5" s="47">
        <v>239</v>
      </c>
      <c r="Z5" s="47">
        <v>2514</v>
      </c>
      <c r="AA5" s="47">
        <v>3102</v>
      </c>
      <c r="AB5" s="15">
        <v>3421</v>
      </c>
    </row>
    <row r="6" spans="1:28" s="77" customFormat="1" ht="15">
      <c r="A6" s="34" t="s">
        <v>51</v>
      </c>
      <c r="B6" s="61" t="s">
        <v>151</v>
      </c>
      <c r="C6" s="78">
        <v>71.6131350639128</v>
      </c>
      <c r="D6" s="103">
        <v>-585.5143952311206</v>
      </c>
      <c r="E6" s="78">
        <v>-1429.6817354518175</v>
      </c>
      <c r="F6" s="108">
        <v>-1084.9005223700349</v>
      </c>
      <c r="G6" s="78">
        <v>-1312.4696447029226</v>
      </c>
      <c r="H6" s="103">
        <v>-162.86082990014424</v>
      </c>
      <c r="I6" s="78">
        <v>442.5098467692904</v>
      </c>
      <c r="J6" s="78">
        <v>16.34345866247243</v>
      </c>
      <c r="K6" s="78">
        <v>1650.1799991325342</v>
      </c>
      <c r="L6" s="103">
        <v>3680.8491265495127</v>
      </c>
      <c r="M6" s="78">
        <v>-739.7260273972602</v>
      </c>
      <c r="N6" s="78">
        <v>702.2371791152408</v>
      </c>
      <c r="O6" s="78">
        <v>1415.9656982097765</v>
      </c>
      <c r="P6" s="103">
        <v>1390.9443063099595</v>
      </c>
      <c r="Q6" s="78">
        <v>63.73324707342874</v>
      </c>
      <c r="R6" s="78">
        <v>923.980113536194</v>
      </c>
      <c r="S6" s="78">
        <v>2583.095418947589</v>
      </c>
      <c r="T6" s="103">
        <v>2128.002683386227</v>
      </c>
      <c r="U6" s="78">
        <v>925.3566453720159</v>
      </c>
      <c r="V6" s="78">
        <v>1602.1149414530867</v>
      </c>
      <c r="W6" s="78">
        <v>2249.3414090469005</v>
      </c>
      <c r="X6" s="103">
        <v>7882.674186978222</v>
      </c>
      <c r="Y6" s="78">
        <v>1438</v>
      </c>
      <c r="Z6" s="78">
        <v>489</v>
      </c>
      <c r="AA6" s="78">
        <v>2076</v>
      </c>
      <c r="AB6" s="103">
        <v>1623</v>
      </c>
    </row>
    <row r="7" spans="1:28" s="77" customFormat="1" ht="15">
      <c r="A7" s="109" t="s">
        <v>78</v>
      </c>
      <c r="B7" s="110" t="s">
        <v>131</v>
      </c>
      <c r="C7" s="79">
        <v>0</v>
      </c>
      <c r="D7" s="10">
        <v>0</v>
      </c>
      <c r="E7" s="79">
        <v>0</v>
      </c>
      <c r="F7" s="111">
        <v>0</v>
      </c>
      <c r="G7" s="79">
        <v>0</v>
      </c>
      <c r="H7" s="10">
        <v>5.796741403225473</v>
      </c>
      <c r="I7" s="79">
        <v>0</v>
      </c>
      <c r="J7" s="79">
        <v>0</v>
      </c>
      <c r="K7" s="79">
        <v>0</v>
      </c>
      <c r="L7" s="10">
        <v>0</v>
      </c>
      <c r="M7" s="79">
        <v>0</v>
      </c>
      <c r="N7" s="79">
        <v>0</v>
      </c>
      <c r="O7" s="79">
        <v>0</v>
      </c>
      <c r="P7" s="10">
        <v>0</v>
      </c>
      <c r="Q7" s="79">
        <v>0</v>
      </c>
      <c r="R7" s="79">
        <v>0</v>
      </c>
      <c r="S7" s="79">
        <v>0</v>
      </c>
      <c r="T7" s="10">
        <v>0</v>
      </c>
      <c r="U7" s="79">
        <v>0</v>
      </c>
      <c r="V7" s="79">
        <v>0</v>
      </c>
      <c r="W7" s="79">
        <v>0</v>
      </c>
      <c r="X7" s="10">
        <v>0</v>
      </c>
      <c r="Y7" s="79">
        <v>0</v>
      </c>
      <c r="Z7" s="79">
        <v>0</v>
      </c>
      <c r="AA7" s="79">
        <v>0</v>
      </c>
      <c r="AB7" s="10">
        <v>0</v>
      </c>
    </row>
    <row r="8" spans="1:28" s="77" customFormat="1" ht="20.4">
      <c r="A8" s="8" t="s">
        <v>52</v>
      </c>
      <c r="B8" s="57" t="s">
        <v>101</v>
      </c>
      <c r="C8" s="79">
        <v>0</v>
      </c>
      <c r="D8" s="101">
        <v>0</v>
      </c>
      <c r="E8" s="79">
        <v>0</v>
      </c>
      <c r="F8" s="111">
        <v>0.5683082883027947</v>
      </c>
      <c r="G8" s="79">
        <v>1.961419195755862</v>
      </c>
      <c r="H8" s="10">
        <v>12.697624026112942</v>
      </c>
      <c r="I8" s="79">
        <v>-57.36238754416728</v>
      </c>
      <c r="J8" s="79">
        <v>-65.63743882186508</v>
      </c>
      <c r="K8" s="79">
        <v>5.204794193762922</v>
      </c>
      <c r="L8" s="10">
        <v>17.169838317355843</v>
      </c>
      <c r="M8" s="79">
        <v>0</v>
      </c>
      <c r="N8" s="79">
        <v>0</v>
      </c>
      <c r="O8" s="79">
        <v>0</v>
      </c>
      <c r="P8" s="10">
        <v>0</v>
      </c>
      <c r="Q8" s="79">
        <v>0</v>
      </c>
      <c r="R8" s="79">
        <v>0</v>
      </c>
      <c r="S8" s="79">
        <v>0</v>
      </c>
      <c r="T8" s="10">
        <v>0</v>
      </c>
      <c r="U8" s="79">
        <v>0</v>
      </c>
      <c r="V8" s="79">
        <v>0</v>
      </c>
      <c r="W8" s="79">
        <v>0</v>
      </c>
      <c r="X8" s="10">
        <v>0</v>
      </c>
      <c r="Y8" s="79">
        <v>0</v>
      </c>
      <c r="Z8" s="79">
        <v>0</v>
      </c>
      <c r="AA8" s="79">
        <v>0</v>
      </c>
      <c r="AB8" s="10">
        <v>0</v>
      </c>
    </row>
    <row r="9" spans="1:28" s="77" customFormat="1" ht="15">
      <c r="A9" s="8" t="s">
        <v>53</v>
      </c>
      <c r="B9" s="57" t="s">
        <v>152</v>
      </c>
      <c r="C9" s="79">
        <v>524.1362788548744</v>
      </c>
      <c r="D9" s="10">
        <v>1309.6610765593907</v>
      </c>
      <c r="E9" s="79">
        <v>497.6142456589109</v>
      </c>
      <c r="F9" s="111">
        <v>746.7570908298721</v>
      </c>
      <c r="G9" s="79">
        <v>986.3136527229478</v>
      </c>
      <c r="H9" s="10">
        <v>1195.7849408939405</v>
      </c>
      <c r="I9" s="79">
        <v>222.31229458361602</v>
      </c>
      <c r="J9" s="79">
        <v>591.5277619127119</v>
      </c>
      <c r="K9" s="79">
        <v>1084.6791099801928</v>
      </c>
      <c r="L9" s="10">
        <v>1723.747707436361</v>
      </c>
      <c r="M9" s="79">
        <v>651.5202138322752</v>
      </c>
      <c r="N9" s="79">
        <v>1413.426390258863</v>
      </c>
      <c r="O9" s="79">
        <v>2294.779597439794</v>
      </c>
      <c r="P9" s="10">
        <v>3231.8774077196426</v>
      </c>
      <c r="Q9" s="79">
        <v>840.5969418532475</v>
      </c>
      <c r="R9" s="79">
        <v>1705.9518352667394</v>
      </c>
      <c r="S9" s="79">
        <v>2513.6855339322665</v>
      </c>
      <c r="T9" s="10">
        <v>3266.7647134711146</v>
      </c>
      <c r="U9" s="79">
        <v>758.2016427301984</v>
      </c>
      <c r="V9" s="79">
        <v>1491.4548410869493</v>
      </c>
      <c r="W9" s="79">
        <v>2126.404431135028</v>
      </c>
      <c r="X9" s="10">
        <v>2798.406410170326</v>
      </c>
      <c r="Y9" s="79">
        <v>634</v>
      </c>
      <c r="Z9" s="79">
        <v>1285</v>
      </c>
      <c r="AA9" s="79">
        <v>2003</v>
      </c>
      <c r="AB9" s="10">
        <v>2839</v>
      </c>
    </row>
    <row r="10" spans="1:28" s="77" customFormat="1" ht="15">
      <c r="A10" s="8" t="s">
        <v>54</v>
      </c>
      <c r="B10" s="57" t="s">
        <v>153</v>
      </c>
      <c r="C10" s="79">
        <v>0</v>
      </c>
      <c r="D10" s="10">
        <v>0</v>
      </c>
      <c r="E10" s="79">
        <v>37.48339810123469</v>
      </c>
      <c r="F10" s="111">
        <v>0.852462432454192</v>
      </c>
      <c r="G10" s="79">
        <v>-61.924806037435076</v>
      </c>
      <c r="H10" s="10">
        <v>147.1268175199608</v>
      </c>
      <c r="I10" s="79">
        <v>80.88889672126814</v>
      </c>
      <c r="J10" s="79">
        <v>-95.95191859903169</v>
      </c>
      <c r="K10" s="79">
        <v>-156.14382581288766</v>
      </c>
      <c r="L10" s="10">
        <v>-125.39184952978057</v>
      </c>
      <c r="M10" s="79">
        <v>14.533912462412292</v>
      </c>
      <c r="N10" s="79">
        <v>123.09044039024228</v>
      </c>
      <c r="O10" s="79">
        <v>129.140139082687</v>
      </c>
      <c r="P10" s="10">
        <v>-65.30856161094452</v>
      </c>
      <c r="Q10" s="79">
        <v>-107.00890866649765</v>
      </c>
      <c r="R10" s="79">
        <v>-3.173371883925108</v>
      </c>
      <c r="S10" s="79">
        <v>28.549726289321356</v>
      </c>
      <c r="T10" s="10">
        <v>-5.934411848182264</v>
      </c>
      <c r="U10" s="79">
        <v>-32.1821413132235</v>
      </c>
      <c r="V10" s="79">
        <v>-90.30612841718626</v>
      </c>
      <c r="W10" s="79">
        <v>-417.2201832796704</v>
      </c>
      <c r="X10" s="10">
        <v>-172.56429194923788</v>
      </c>
      <c r="Y10" s="79">
        <v>-107</v>
      </c>
      <c r="Z10" s="79">
        <v>4</v>
      </c>
      <c r="AA10" s="79">
        <v>-60</v>
      </c>
      <c r="AB10" s="10">
        <v>262</v>
      </c>
    </row>
    <row r="11" spans="1:28" s="77" customFormat="1" ht="15">
      <c r="A11" s="8" t="s">
        <v>55</v>
      </c>
      <c r="B11" s="57" t="s">
        <v>154</v>
      </c>
      <c r="C11" s="79">
        <v>0</v>
      </c>
      <c r="D11" s="10">
        <v>0</v>
      </c>
      <c r="E11" s="79">
        <v>0</v>
      </c>
      <c r="F11" s="111">
        <v>0</v>
      </c>
      <c r="G11" s="79">
        <v>0.28020274225083747</v>
      </c>
      <c r="H11" s="10">
        <v>-0.8281059147464962</v>
      </c>
      <c r="I11" s="79">
        <v>18.76833878173215</v>
      </c>
      <c r="J11" s="79">
        <v>40.331438312230354</v>
      </c>
      <c r="K11" s="79">
        <v>37.73475790478118</v>
      </c>
      <c r="L11" s="10">
        <v>36.68101822344203</v>
      </c>
      <c r="M11" s="79">
        <v>6.014032743067156</v>
      </c>
      <c r="N11" s="79">
        <v>12.930712929884038</v>
      </c>
      <c r="O11" s="79">
        <v>18.557539671331003</v>
      </c>
      <c r="P11" s="10">
        <v>11.781152290601757</v>
      </c>
      <c r="Q11" s="79">
        <v>4.983258001626115</v>
      </c>
      <c r="R11" s="79">
        <v>8.46232502380029</v>
      </c>
      <c r="S11" s="79">
        <v>13.358128814269625</v>
      </c>
      <c r="T11" s="10">
        <v>24.769719018499885</v>
      </c>
      <c r="U11" s="79">
        <v>-5.0434699072962195</v>
      </c>
      <c r="V11" s="79">
        <v>-11.229777627007618</v>
      </c>
      <c r="W11" s="79">
        <v>-17.337266115776913</v>
      </c>
      <c r="X11" s="10">
        <v>-26.858255556301618</v>
      </c>
      <c r="Y11" s="79">
        <v>-83</v>
      </c>
      <c r="Z11" s="79">
        <v>-140</v>
      </c>
      <c r="AA11" s="79">
        <v>-156</v>
      </c>
      <c r="AB11" s="10">
        <v>-179</v>
      </c>
    </row>
    <row r="12" spans="1:28" s="77" customFormat="1" ht="15">
      <c r="A12" s="8"/>
      <c r="B12" s="57" t="s">
        <v>235</v>
      </c>
      <c r="C12" s="79"/>
      <c r="D12" s="10"/>
      <c r="E12" s="79"/>
      <c r="F12" s="111"/>
      <c r="G12" s="79"/>
      <c r="H12" s="10"/>
      <c r="I12" s="79"/>
      <c r="J12" s="79"/>
      <c r="K12" s="79"/>
      <c r="L12" s="10"/>
      <c r="M12" s="79"/>
      <c r="N12" s="79"/>
      <c r="O12" s="79"/>
      <c r="P12" s="10"/>
      <c r="Q12" s="79"/>
      <c r="R12" s="79"/>
      <c r="S12" s="79"/>
      <c r="T12" s="10"/>
      <c r="U12" s="79"/>
      <c r="V12" s="79"/>
      <c r="W12" s="79">
        <v>275.1446648503816</v>
      </c>
      <c r="X12" s="10">
        <v>326.32780500906466</v>
      </c>
      <c r="Y12" s="79">
        <v>39</v>
      </c>
      <c r="Z12" s="79">
        <v>57</v>
      </c>
      <c r="AA12" s="79">
        <v>63</v>
      </c>
      <c r="AB12" s="10">
        <v>61</v>
      </c>
    </row>
    <row r="13" spans="1:28" s="77" customFormat="1" ht="15">
      <c r="A13" s="8" t="s">
        <v>201</v>
      </c>
      <c r="B13" s="57" t="s">
        <v>202</v>
      </c>
      <c r="C13" s="79" t="s">
        <v>229</v>
      </c>
      <c r="D13" s="10" t="s">
        <v>229</v>
      </c>
      <c r="E13" s="79" t="s">
        <v>229</v>
      </c>
      <c r="F13" s="111" t="s">
        <v>229</v>
      </c>
      <c r="G13" s="79" t="s">
        <v>229</v>
      </c>
      <c r="H13" s="10" t="s">
        <v>229</v>
      </c>
      <c r="I13" s="79" t="s">
        <v>229</v>
      </c>
      <c r="J13" s="79" t="s">
        <v>229</v>
      </c>
      <c r="K13" s="79" t="s">
        <v>229</v>
      </c>
      <c r="L13" s="10">
        <v>1568.959013514744</v>
      </c>
      <c r="M13" s="79">
        <v>0</v>
      </c>
      <c r="N13" s="79">
        <v>-98.96968742488167</v>
      </c>
      <c r="O13" s="79">
        <v>0</v>
      </c>
      <c r="P13" s="10">
        <v>937.8821671344267</v>
      </c>
      <c r="Q13" s="79">
        <v>0</v>
      </c>
      <c r="R13" s="79">
        <v>0</v>
      </c>
      <c r="S13" s="79">
        <v>0</v>
      </c>
      <c r="T13" s="10">
        <v>0</v>
      </c>
      <c r="U13" s="79">
        <v>0</v>
      </c>
      <c r="V13" s="79">
        <v>0</v>
      </c>
      <c r="W13" s="79">
        <v>0</v>
      </c>
      <c r="X13" s="10">
        <v>69.16000805747666</v>
      </c>
      <c r="Y13" s="79">
        <v>0</v>
      </c>
      <c r="Z13" s="79">
        <v>0</v>
      </c>
      <c r="AA13" s="79">
        <v>307</v>
      </c>
      <c r="AB13" s="10">
        <v>543</v>
      </c>
    </row>
    <row r="14" spans="1:28" s="77" customFormat="1" ht="15">
      <c r="A14" s="8" t="s">
        <v>56</v>
      </c>
      <c r="B14" s="57" t="s">
        <v>155</v>
      </c>
      <c r="C14" s="79">
        <v>-379.6266192097743</v>
      </c>
      <c r="D14" s="10">
        <v>-1819.0479158412097</v>
      </c>
      <c r="E14" s="79">
        <v>3921.589847016577</v>
      </c>
      <c r="F14" s="111">
        <v>3811.9278437909948</v>
      </c>
      <c r="G14" s="79">
        <v>2842.9370228769967</v>
      </c>
      <c r="H14" s="10">
        <v>3237.6180913538847</v>
      </c>
      <c r="I14" s="79">
        <v>-553.2694798614843</v>
      </c>
      <c r="J14" s="79">
        <v>-879.6471218817823</v>
      </c>
      <c r="K14" s="79">
        <v>-1276.9962554397327</v>
      </c>
      <c r="L14" s="10">
        <v>-1015.6219513781397</v>
      </c>
      <c r="M14" s="79">
        <v>-4290.010023387905</v>
      </c>
      <c r="N14" s="79">
        <v>-2106.9602049020664</v>
      </c>
      <c r="O14" s="79">
        <v>-3264.0932791765767</v>
      </c>
      <c r="P14" s="10">
        <v>-2788.0353007715375</v>
      </c>
      <c r="Q14" s="79">
        <v>-2510.5129258718516</v>
      </c>
      <c r="R14" s="79">
        <v>-4811.6251190014455</v>
      </c>
      <c r="S14" s="79">
        <v>-3560.3342151444513</v>
      </c>
      <c r="T14" s="10">
        <v>-4707.020667234306</v>
      </c>
      <c r="U14" s="79">
        <v>603.7753974734617</v>
      </c>
      <c r="V14" s="79">
        <v>-2059.4944260530847</v>
      </c>
      <c r="W14" s="79">
        <v>4.7283453043027945</v>
      </c>
      <c r="X14" s="10">
        <v>176.1453926900781</v>
      </c>
      <c r="Y14" s="79">
        <v>516</v>
      </c>
      <c r="Z14" s="79">
        <v>1137</v>
      </c>
      <c r="AA14" s="79">
        <v>1556</v>
      </c>
      <c r="AB14" s="10">
        <v>163</v>
      </c>
    </row>
    <row r="15" spans="1:28" s="77" customFormat="1" ht="20.4">
      <c r="A15" s="8" t="s">
        <v>57</v>
      </c>
      <c r="B15" s="57" t="s">
        <v>156</v>
      </c>
      <c r="C15" s="79">
        <v>1.7967453241841922</v>
      </c>
      <c r="D15" s="10">
        <v>188.31553313774637</v>
      </c>
      <c r="E15" s="79">
        <v>-5284.273697673275</v>
      </c>
      <c r="F15" s="111">
        <v>-5372.218249326317</v>
      </c>
      <c r="G15" s="79">
        <v>-4664.25484750744</v>
      </c>
      <c r="H15" s="10">
        <v>-4386.7530657171055</v>
      </c>
      <c r="I15" s="79">
        <v>824.2208495977584</v>
      </c>
      <c r="J15" s="79">
        <v>555.1503861801119</v>
      </c>
      <c r="K15" s="79">
        <v>1837.2923503983113</v>
      </c>
      <c r="L15" s="10">
        <v>1251.3170046436608</v>
      </c>
      <c r="M15" s="79">
        <v>2876.461744069495</v>
      </c>
      <c r="N15" s="79">
        <v>973.0361479737738</v>
      </c>
      <c r="O15" s="79">
        <v>1954.8969872950058</v>
      </c>
      <c r="P15" s="10">
        <v>1562.0271265300023</v>
      </c>
      <c r="Q15" s="79">
        <v>1881.5733107192502</v>
      </c>
      <c r="R15" s="79">
        <v>4347.255033320404</v>
      </c>
      <c r="S15" s="79">
        <v>3995.6520600330027</v>
      </c>
      <c r="T15" s="10">
        <v>4041.5924865185643</v>
      </c>
      <c r="U15" s="79">
        <v>-303.80902060617706</v>
      </c>
      <c r="V15" s="79">
        <v>2358.019347971037</v>
      </c>
      <c r="W15" s="79">
        <v>2166.7079458717044</v>
      </c>
      <c r="X15" s="10">
        <v>6258.421182210882</v>
      </c>
      <c r="Y15" s="79">
        <v>285</v>
      </c>
      <c r="Z15" s="79">
        <v>225</v>
      </c>
      <c r="AA15" s="79">
        <v>199</v>
      </c>
      <c r="AB15" s="10">
        <v>-442</v>
      </c>
    </row>
    <row r="16" spans="1:28" s="77" customFormat="1" ht="15">
      <c r="A16" s="8" t="s">
        <v>199</v>
      </c>
      <c r="B16" s="57" t="s">
        <v>200</v>
      </c>
      <c r="C16" s="79">
        <v>0</v>
      </c>
      <c r="D16" s="10">
        <v>0</v>
      </c>
      <c r="E16" s="79">
        <v>0</v>
      </c>
      <c r="F16" s="111">
        <v>0</v>
      </c>
      <c r="G16" s="79">
        <v>0</v>
      </c>
      <c r="H16" s="10">
        <v>0</v>
      </c>
      <c r="I16" s="79">
        <v>0</v>
      </c>
      <c r="J16" s="79">
        <v>0</v>
      </c>
      <c r="K16" s="79">
        <v>0</v>
      </c>
      <c r="L16" s="10">
        <v>145.16317850128124</v>
      </c>
      <c r="M16" s="79">
        <v>34.580688272636145</v>
      </c>
      <c r="N16" s="79">
        <v>70.12425088898651</v>
      </c>
      <c r="O16" s="79">
        <v>107.53204494483582</v>
      </c>
      <c r="P16" s="10">
        <v>142.91049952512566</v>
      </c>
      <c r="Q16" s="79">
        <v>36.718743169876646</v>
      </c>
      <c r="R16" s="79">
        <v>73.78089630125876</v>
      </c>
      <c r="S16" s="79">
        <v>109.74619555252887</v>
      </c>
      <c r="T16" s="10">
        <v>132.10516809866604</v>
      </c>
      <c r="U16" s="79">
        <v>0</v>
      </c>
      <c r="V16" s="79">
        <v>0</v>
      </c>
      <c r="W16" s="79">
        <v>310.04435638214034</v>
      </c>
      <c r="X16" s="10">
        <v>384.9683296403232</v>
      </c>
      <c r="Y16" s="79">
        <v>136</v>
      </c>
      <c r="Z16" s="79">
        <v>378</v>
      </c>
      <c r="AA16" s="79">
        <v>509</v>
      </c>
      <c r="AB16" s="10">
        <v>427</v>
      </c>
    </row>
    <row r="17" spans="1:28" s="77" customFormat="1" ht="15">
      <c r="A17" s="8" t="s">
        <v>193</v>
      </c>
      <c r="B17" s="57" t="s">
        <v>198</v>
      </c>
      <c r="C17" s="79">
        <v>0</v>
      </c>
      <c r="D17" s="10">
        <v>0</v>
      </c>
      <c r="E17" s="79">
        <v>0</v>
      </c>
      <c r="F17" s="111">
        <v>0</v>
      </c>
      <c r="G17" s="79">
        <v>0</v>
      </c>
      <c r="H17" s="10">
        <v>0</v>
      </c>
      <c r="I17" s="79">
        <v>0</v>
      </c>
      <c r="J17" s="79">
        <v>75.39079318495347</v>
      </c>
      <c r="K17" s="79">
        <v>130.38009455376118</v>
      </c>
      <c r="L17" s="10">
        <v>186.00658177135497</v>
      </c>
      <c r="M17" s="79">
        <v>53.875709989976606</v>
      </c>
      <c r="N17" s="79">
        <v>106.6783816715433</v>
      </c>
      <c r="O17" s="79">
        <v>163.71308970324887</v>
      </c>
      <c r="P17" s="10">
        <v>219.7441014203545</v>
      </c>
      <c r="Q17" s="79">
        <v>56.38949843945342</v>
      </c>
      <c r="R17" s="79">
        <v>113.44804485032262</v>
      </c>
      <c r="S17" s="79">
        <v>127.03318578276016</v>
      </c>
      <c r="T17" s="10">
        <v>139.58768738550455</v>
      </c>
      <c r="U17" s="79">
        <v>13.20908785244248</v>
      </c>
      <c r="V17" s="79">
        <v>192.77784926363077</v>
      </c>
      <c r="W17" s="79">
        <v>0</v>
      </c>
      <c r="X17" s="10">
        <v>0</v>
      </c>
      <c r="Y17" s="79">
        <v>0</v>
      </c>
      <c r="Z17" s="79">
        <v>0</v>
      </c>
      <c r="AA17" s="79">
        <v>0</v>
      </c>
      <c r="AB17" s="10">
        <v>0</v>
      </c>
    </row>
    <row r="18" spans="1:28" s="77" customFormat="1" ht="15">
      <c r="A18" s="8" t="s">
        <v>209</v>
      </c>
      <c r="B18" s="57" t="s">
        <v>210</v>
      </c>
      <c r="C18" s="79" t="s">
        <v>229</v>
      </c>
      <c r="D18" s="10" t="s">
        <v>229</v>
      </c>
      <c r="E18" s="79" t="s">
        <v>229</v>
      </c>
      <c r="F18" s="111" t="s">
        <v>229</v>
      </c>
      <c r="G18" s="79" t="s">
        <v>229</v>
      </c>
      <c r="H18" s="10" t="s">
        <v>229</v>
      </c>
      <c r="I18" s="79" t="s">
        <v>229</v>
      </c>
      <c r="J18" s="79" t="s">
        <v>229</v>
      </c>
      <c r="K18" s="79" t="s">
        <v>229</v>
      </c>
      <c r="L18" s="10" t="s">
        <v>229</v>
      </c>
      <c r="M18" s="79" t="s">
        <v>229</v>
      </c>
      <c r="N18" s="79" t="s">
        <v>229</v>
      </c>
      <c r="O18" s="79" t="s">
        <v>229</v>
      </c>
      <c r="P18" s="10">
        <v>-1660.3741369558952</v>
      </c>
      <c r="Q18" s="79" t="s">
        <v>229</v>
      </c>
      <c r="R18" s="79" t="s">
        <v>229</v>
      </c>
      <c r="S18" s="79" t="s">
        <v>229</v>
      </c>
      <c r="T18" s="10">
        <v>0</v>
      </c>
      <c r="U18" s="79">
        <v>0</v>
      </c>
      <c r="V18" s="79">
        <v>210.32437680583016</v>
      </c>
      <c r="W18" s="79">
        <v>202.41821088420056</v>
      </c>
      <c r="X18" s="10">
        <v>201.21309787595962</v>
      </c>
      <c r="Y18" s="79">
        <v>0</v>
      </c>
      <c r="Z18" s="79">
        <v>-2368</v>
      </c>
      <c r="AA18" s="79">
        <v>-2500</v>
      </c>
      <c r="AB18" s="10">
        <v>-2343</v>
      </c>
    </row>
    <row r="19" spans="1:28" s="77" customFormat="1" ht="15">
      <c r="A19" s="8" t="s">
        <v>58</v>
      </c>
      <c r="B19" s="57" t="s">
        <v>157</v>
      </c>
      <c r="C19" s="79">
        <v>-74.9499478088263</v>
      </c>
      <c r="D19" s="10">
        <v>-268.716916789465</v>
      </c>
      <c r="E19" s="79">
        <v>-602.0955285552659</v>
      </c>
      <c r="F19" s="111">
        <v>-311.71709613408285</v>
      </c>
      <c r="G19" s="79">
        <v>-417.7822886959986</v>
      </c>
      <c r="H19" s="10">
        <v>-463.18724164820685</v>
      </c>
      <c r="I19" s="79">
        <v>-93.04866550943262</v>
      </c>
      <c r="J19" s="79">
        <v>-204.8204416248561</v>
      </c>
      <c r="K19" s="79">
        <v>-75.98999522893865</v>
      </c>
      <c r="L19" s="10">
        <v>-107.1814149507668</v>
      </c>
      <c r="M19" s="79">
        <v>13.030404276645504</v>
      </c>
      <c r="N19" s="79">
        <v>208.880747328896</v>
      </c>
      <c r="O19" s="79">
        <v>127.10643610500688</v>
      </c>
      <c r="P19" s="10">
        <v>-201.560148971817</v>
      </c>
      <c r="Q19" s="79">
        <v>-139.00667057167587</v>
      </c>
      <c r="R19" s="79">
        <v>-511.1773209689362</v>
      </c>
      <c r="S19" s="79">
        <v>-644.8571204065062</v>
      </c>
      <c r="T19" s="10">
        <v>-763.9910209768558</v>
      </c>
      <c r="U19" s="79">
        <v>-114.79898169940918</v>
      </c>
      <c r="V19" s="79">
        <v>-308.5849310421468</v>
      </c>
      <c r="W19" s="79">
        <v>-495.8007790511787</v>
      </c>
      <c r="X19" s="10">
        <v>-586.1814275162828</v>
      </c>
      <c r="Y19" s="79">
        <v>-45</v>
      </c>
      <c r="Z19" s="79">
        <v>-217</v>
      </c>
      <c r="AA19" s="79">
        <v>-368</v>
      </c>
      <c r="AB19" s="10">
        <v>-557</v>
      </c>
    </row>
    <row r="20" spans="1:28" s="77" customFormat="1" ht="15">
      <c r="A20" s="109" t="s">
        <v>79</v>
      </c>
      <c r="B20" s="110" t="s">
        <v>158</v>
      </c>
      <c r="C20" s="79">
        <v>0</v>
      </c>
      <c r="D20" s="10">
        <v>0</v>
      </c>
      <c r="E20" s="79">
        <v>0</v>
      </c>
      <c r="F20" s="111">
        <v>0</v>
      </c>
      <c r="G20" s="79">
        <v>0</v>
      </c>
      <c r="H20" s="10">
        <v>88.88336818279059</v>
      </c>
      <c r="I20" s="79">
        <v>0</v>
      </c>
      <c r="J20" s="79">
        <v>0</v>
      </c>
      <c r="K20" s="79">
        <v>64.01896858328394</v>
      </c>
      <c r="L20" s="10">
        <v>0</v>
      </c>
      <c r="M20" s="79">
        <v>-99.73270965586367</v>
      </c>
      <c r="N20" s="79">
        <v>0</v>
      </c>
      <c r="O20" s="79">
        <v>-115.66685685555626</v>
      </c>
      <c r="P20" s="10">
        <v>0</v>
      </c>
      <c r="Q20" s="79">
        <v>0</v>
      </c>
      <c r="R20" s="79">
        <v>1.0577906279750362</v>
      </c>
      <c r="S20" s="79">
        <v>2.88116503837188</v>
      </c>
      <c r="T20" s="10">
        <v>2.8381969708697783</v>
      </c>
      <c r="U20" s="79">
        <v>6.004130842019309</v>
      </c>
      <c r="V20" s="79">
        <v>1.1697685028132934</v>
      </c>
      <c r="W20" s="79">
        <v>1.1257965010244748</v>
      </c>
      <c r="X20" s="10">
        <v>1.1190939815125673</v>
      </c>
      <c r="Y20" s="79">
        <v>-5</v>
      </c>
      <c r="Z20" s="79">
        <v>-5</v>
      </c>
      <c r="AA20" s="79">
        <v>-5</v>
      </c>
      <c r="AB20" s="10">
        <v>-60</v>
      </c>
    </row>
    <row r="21" spans="1:28" s="77" customFormat="1" ht="15">
      <c r="A21" s="8" t="s">
        <v>80</v>
      </c>
      <c r="B21" s="57" t="s">
        <v>159</v>
      </c>
      <c r="C21" s="79">
        <v>0.25667790345488456</v>
      </c>
      <c r="D21" s="10">
        <v>4.273827702416939</v>
      </c>
      <c r="E21" s="79">
        <v>0</v>
      </c>
      <c r="F21" s="111">
        <v>0</v>
      </c>
      <c r="G21" s="79">
        <v>0</v>
      </c>
      <c r="H21" s="10">
        <v>0</v>
      </c>
      <c r="I21" s="79">
        <v>0</v>
      </c>
      <c r="J21" s="79">
        <v>0</v>
      </c>
      <c r="K21" s="79">
        <v>0</v>
      </c>
      <c r="L21" s="10">
        <v>0</v>
      </c>
      <c r="M21" s="79">
        <v>0</v>
      </c>
      <c r="N21" s="79">
        <v>0</v>
      </c>
      <c r="O21" s="79">
        <v>0</v>
      </c>
      <c r="P21" s="10">
        <v>0</v>
      </c>
      <c r="Q21" s="79">
        <v>0</v>
      </c>
      <c r="R21" s="79">
        <v>0</v>
      </c>
      <c r="S21" s="79">
        <v>0</v>
      </c>
      <c r="T21" s="10">
        <v>0</v>
      </c>
      <c r="U21" s="79">
        <v>0</v>
      </c>
      <c r="V21" s="79">
        <v>0</v>
      </c>
      <c r="W21" s="79">
        <v>0</v>
      </c>
      <c r="X21" s="10">
        <v>0</v>
      </c>
      <c r="Y21" s="79">
        <v>0</v>
      </c>
      <c r="Z21" s="79">
        <v>0</v>
      </c>
      <c r="AA21" s="79">
        <v>0</v>
      </c>
      <c r="AB21" s="10">
        <v>0</v>
      </c>
    </row>
    <row r="22" spans="1:28" s="77" customFormat="1" ht="15">
      <c r="A22" s="8"/>
      <c r="B22" s="126" t="s">
        <v>234</v>
      </c>
      <c r="C22" s="79"/>
      <c r="D22" s="10"/>
      <c r="E22" s="79"/>
      <c r="F22" s="111"/>
      <c r="G22" s="79"/>
      <c r="H22" s="10"/>
      <c r="I22" s="79"/>
      <c r="J22" s="79"/>
      <c r="K22" s="79"/>
      <c r="L22" s="10"/>
      <c r="M22" s="79"/>
      <c r="N22" s="79"/>
      <c r="O22" s="79"/>
      <c r="P22" s="10"/>
      <c r="Q22" s="79"/>
      <c r="R22" s="79"/>
      <c r="S22" s="79"/>
      <c r="T22" s="10"/>
      <c r="U22" s="79"/>
      <c r="V22" s="79">
        <v>-182.01597903774845</v>
      </c>
      <c r="W22" s="79">
        <v>-1906.8741134352554</v>
      </c>
      <c r="X22" s="10">
        <v>-1547.4831576355782</v>
      </c>
      <c r="Y22" s="79">
        <v>68</v>
      </c>
      <c r="Z22" s="79">
        <v>133</v>
      </c>
      <c r="AA22" s="79">
        <v>528</v>
      </c>
      <c r="AB22" s="10">
        <v>910</v>
      </c>
    </row>
    <row r="23" spans="1:28" s="77" customFormat="1" ht="15">
      <c r="A23" s="109" t="s">
        <v>90</v>
      </c>
      <c r="B23" s="110" t="s">
        <v>160</v>
      </c>
      <c r="C23" s="79">
        <v>0</v>
      </c>
      <c r="D23" s="10">
        <v>0</v>
      </c>
      <c r="E23" s="79">
        <v>0</v>
      </c>
      <c r="F23" s="111">
        <v>44.89635477592078</v>
      </c>
      <c r="G23" s="79">
        <v>0</v>
      </c>
      <c r="H23" s="10">
        <v>0</v>
      </c>
      <c r="I23" s="79">
        <v>0</v>
      </c>
      <c r="J23" s="79">
        <v>0</v>
      </c>
      <c r="K23" s="79">
        <v>0</v>
      </c>
      <c r="L23" s="10">
        <v>0</v>
      </c>
      <c r="M23" s="79">
        <v>0</v>
      </c>
      <c r="N23" s="79">
        <v>0</v>
      </c>
      <c r="O23" s="79">
        <v>0</v>
      </c>
      <c r="P23" s="10">
        <v>0</v>
      </c>
      <c r="Q23" s="79">
        <v>0</v>
      </c>
      <c r="R23" s="79">
        <v>0</v>
      </c>
      <c r="S23" s="79">
        <v>0</v>
      </c>
      <c r="T23" s="10">
        <v>0</v>
      </c>
      <c r="U23" s="79">
        <v>0</v>
      </c>
      <c r="V23" s="79">
        <v>0</v>
      </c>
      <c r="W23" s="79">
        <v>0</v>
      </c>
      <c r="X23" s="10">
        <v>0</v>
      </c>
      <c r="Y23" s="79">
        <v>0</v>
      </c>
      <c r="Z23" s="79">
        <v>0</v>
      </c>
      <c r="AA23" s="79">
        <v>0</v>
      </c>
      <c r="AB23" s="10">
        <v>0</v>
      </c>
    </row>
    <row r="24" spans="1:28" s="77" customFormat="1" ht="10.8" thickBot="1">
      <c r="A24" s="109" t="s">
        <v>91</v>
      </c>
      <c r="B24" s="110" t="s">
        <v>161</v>
      </c>
      <c r="C24" s="46">
        <v>0</v>
      </c>
      <c r="D24" s="14">
        <v>0</v>
      </c>
      <c r="E24" s="46">
        <v>0</v>
      </c>
      <c r="F24" s="67">
        <v>-5.967237027179343</v>
      </c>
      <c r="G24" s="46">
        <v>0</v>
      </c>
      <c r="H24" s="14">
        <v>0</v>
      </c>
      <c r="I24" s="46">
        <v>0</v>
      </c>
      <c r="J24" s="46">
        <v>0</v>
      </c>
      <c r="K24" s="46">
        <v>0</v>
      </c>
      <c r="L24" s="14">
        <v>0</v>
      </c>
      <c r="M24" s="46">
        <v>0</v>
      </c>
      <c r="N24" s="46">
        <v>0</v>
      </c>
      <c r="O24" s="46">
        <v>0</v>
      </c>
      <c r="P24" s="14">
        <v>0</v>
      </c>
      <c r="Q24" s="46">
        <v>0</v>
      </c>
      <c r="R24" s="46">
        <v>0</v>
      </c>
      <c r="S24" s="46">
        <v>-2.4882788967757143</v>
      </c>
      <c r="T24" s="14">
        <v>-2.7091880176484247</v>
      </c>
      <c r="U24" s="46">
        <v>0</v>
      </c>
      <c r="V24" s="46">
        <v>0</v>
      </c>
      <c r="W24" s="46">
        <v>0</v>
      </c>
      <c r="X24" s="14">
        <v>0</v>
      </c>
      <c r="Y24" s="46">
        <v>0</v>
      </c>
      <c r="Z24" s="46">
        <v>0</v>
      </c>
      <c r="AA24" s="46">
        <v>0</v>
      </c>
      <c r="AB24" s="14">
        <v>0</v>
      </c>
    </row>
    <row r="25" spans="1:28" s="77" customFormat="1" ht="21" thickBot="1">
      <c r="A25" s="34" t="s">
        <v>59</v>
      </c>
      <c r="B25" s="61" t="s">
        <v>162</v>
      </c>
      <c r="C25" s="47">
        <v>932.2541453481408</v>
      </c>
      <c r="D25" s="15">
        <v>2225.595776033621</v>
      </c>
      <c r="E25" s="47">
        <v>1708.5936347090362</v>
      </c>
      <c r="F25" s="68">
        <v>1915.4830857245693</v>
      </c>
      <c r="G25" s="47">
        <v>1554.2846112653954</v>
      </c>
      <c r="H25" s="15">
        <v>2710.6666942701977</v>
      </c>
      <c r="I25" s="47">
        <v>288.926680118778</v>
      </c>
      <c r="J25" s="47">
        <v>-321.59708980994134</v>
      </c>
      <c r="K25" s="47">
        <v>834.3285092601964</v>
      </c>
      <c r="L25" s="15">
        <v>771.8622770847696</v>
      </c>
      <c r="M25" s="47">
        <v>1224.8580020046775</v>
      </c>
      <c r="N25" s="47">
        <v>3292.1097784372073</v>
      </c>
      <c r="O25" s="47">
        <v>4768.779269787648</v>
      </c>
      <c r="P25" s="15">
        <v>6059.097845457747</v>
      </c>
      <c r="Q25" s="47">
        <v>1369.6091202363987</v>
      </c>
      <c r="R25" s="47">
        <v>3970.417122104298</v>
      </c>
      <c r="S25" s="47">
        <v>6673.5640011524665</v>
      </c>
      <c r="T25" s="15">
        <v>7779.884924013726</v>
      </c>
      <c r="U25" s="47">
        <v>1622.0759882799366</v>
      </c>
      <c r="V25" s="47">
        <v>2667.3061401148716</v>
      </c>
      <c r="W25" s="47">
        <v>4294.688492108166</v>
      </c>
      <c r="X25" s="15">
        <v>9911.143937867902</v>
      </c>
      <c r="Y25" s="47">
        <v>1677</v>
      </c>
      <c r="Z25" s="47">
        <v>3003</v>
      </c>
      <c r="AA25" s="47">
        <v>5178</v>
      </c>
      <c r="AB25" s="15">
        <v>5045</v>
      </c>
    </row>
    <row r="26" spans="1:28" s="77" customFormat="1" ht="15">
      <c r="A26" s="8"/>
      <c r="B26" s="57"/>
      <c r="C26" s="73" t="s">
        <v>229</v>
      </c>
      <c r="D26" s="101" t="s">
        <v>229</v>
      </c>
      <c r="E26" s="73" t="s">
        <v>229</v>
      </c>
      <c r="F26" s="87" t="s">
        <v>229</v>
      </c>
      <c r="G26" s="73" t="s">
        <v>229</v>
      </c>
      <c r="H26" s="101" t="s">
        <v>229</v>
      </c>
      <c r="I26" s="73" t="s">
        <v>229</v>
      </c>
      <c r="J26" s="73" t="s">
        <v>229</v>
      </c>
      <c r="K26" s="73" t="s">
        <v>229</v>
      </c>
      <c r="L26" s="101" t="s">
        <v>229</v>
      </c>
      <c r="M26" s="73" t="s">
        <v>229</v>
      </c>
      <c r="N26" s="73" t="s">
        <v>229</v>
      </c>
      <c r="O26" s="73" t="s">
        <v>229</v>
      </c>
      <c r="P26" s="101" t="s">
        <v>229</v>
      </c>
      <c r="Q26" s="73" t="s">
        <v>229</v>
      </c>
      <c r="R26" s="73" t="s">
        <v>229</v>
      </c>
      <c r="S26" s="73" t="s">
        <v>229</v>
      </c>
      <c r="T26" s="101" t="s">
        <v>229</v>
      </c>
      <c r="U26" s="73" t="s">
        <v>229</v>
      </c>
      <c r="V26" s="73"/>
      <c r="W26" s="73"/>
      <c r="X26" s="101"/>
      <c r="Y26" s="73"/>
      <c r="Z26" s="73"/>
      <c r="AA26" s="73"/>
      <c r="AB26" s="101"/>
    </row>
    <row r="27" spans="1:28" s="77" customFormat="1" ht="15">
      <c r="A27" s="34" t="s">
        <v>60</v>
      </c>
      <c r="B27" s="61" t="s">
        <v>163</v>
      </c>
      <c r="C27" s="80" t="s">
        <v>229</v>
      </c>
      <c r="D27" s="101" t="s">
        <v>229</v>
      </c>
      <c r="E27" s="80" t="s">
        <v>229</v>
      </c>
      <c r="F27" s="112" t="s">
        <v>229</v>
      </c>
      <c r="G27" s="80" t="s">
        <v>229</v>
      </c>
      <c r="H27" s="101" t="s">
        <v>229</v>
      </c>
      <c r="I27" s="80" t="s">
        <v>229</v>
      </c>
      <c r="J27" s="80" t="s">
        <v>229</v>
      </c>
      <c r="K27" s="80" t="s">
        <v>229</v>
      </c>
      <c r="L27" s="101" t="s">
        <v>229</v>
      </c>
      <c r="M27" s="80" t="s">
        <v>229</v>
      </c>
      <c r="N27" s="80" t="s">
        <v>229</v>
      </c>
      <c r="O27" s="80" t="s">
        <v>229</v>
      </c>
      <c r="P27" s="101" t="s">
        <v>229</v>
      </c>
      <c r="Q27" s="80" t="s">
        <v>229</v>
      </c>
      <c r="R27" s="73" t="s">
        <v>229</v>
      </c>
      <c r="S27" s="73" t="s">
        <v>229</v>
      </c>
      <c r="T27" s="101" t="s">
        <v>229</v>
      </c>
      <c r="U27" s="73" t="s">
        <v>229</v>
      </c>
      <c r="V27" s="73"/>
      <c r="W27" s="73">
        <v>0</v>
      </c>
      <c r="X27" s="101">
        <v>0</v>
      </c>
      <c r="Y27" s="73">
        <v>0</v>
      </c>
      <c r="Z27" s="73">
        <v>0</v>
      </c>
      <c r="AA27" s="73">
        <v>0</v>
      </c>
      <c r="AB27" s="101">
        <v>0</v>
      </c>
    </row>
    <row r="28" spans="1:28" s="77" customFormat="1" ht="20.4">
      <c r="A28" s="8" t="s">
        <v>211</v>
      </c>
      <c r="B28" s="57" t="s">
        <v>212</v>
      </c>
      <c r="C28" s="80" t="s">
        <v>229</v>
      </c>
      <c r="D28" s="101" t="s">
        <v>229</v>
      </c>
      <c r="E28" s="80" t="s">
        <v>229</v>
      </c>
      <c r="F28" s="112" t="s">
        <v>229</v>
      </c>
      <c r="G28" s="80" t="s">
        <v>229</v>
      </c>
      <c r="H28" s="101" t="s">
        <v>229</v>
      </c>
      <c r="I28" s="80" t="s">
        <v>229</v>
      </c>
      <c r="J28" s="80" t="s">
        <v>229</v>
      </c>
      <c r="K28" s="80" t="s">
        <v>229</v>
      </c>
      <c r="L28" s="101" t="s">
        <v>229</v>
      </c>
      <c r="M28" s="80" t="s">
        <v>229</v>
      </c>
      <c r="N28" s="80" t="s">
        <v>229</v>
      </c>
      <c r="O28" s="79">
        <v>10.676940632820578</v>
      </c>
      <c r="P28" s="101">
        <v>38.16068894129699</v>
      </c>
      <c r="Q28" s="79">
        <v>1.3113836846384515</v>
      </c>
      <c r="R28" s="79">
        <v>1.3222382849687953</v>
      </c>
      <c r="S28" s="79">
        <v>1.3096204719872182</v>
      </c>
      <c r="T28" s="101">
        <v>1.2900895322135355</v>
      </c>
      <c r="U28" s="79">
        <v>0</v>
      </c>
      <c r="V28" s="79">
        <v>0.23395370056265868</v>
      </c>
      <c r="W28" s="79">
        <v>0.22515930020489497</v>
      </c>
      <c r="X28" s="101">
        <v>2.2381879630251347</v>
      </c>
      <c r="Y28" s="79">
        <v>36</v>
      </c>
      <c r="Z28" s="79">
        <v>37</v>
      </c>
      <c r="AA28" s="79">
        <v>37</v>
      </c>
      <c r="AB28" s="101">
        <v>97</v>
      </c>
    </row>
    <row r="29" spans="1:28" s="77" customFormat="1" ht="15">
      <c r="A29" s="8" t="s">
        <v>213</v>
      </c>
      <c r="B29" s="57" t="s">
        <v>214</v>
      </c>
      <c r="C29" s="80" t="s">
        <v>229</v>
      </c>
      <c r="D29" s="101" t="s">
        <v>229</v>
      </c>
      <c r="E29" s="80" t="s">
        <v>229</v>
      </c>
      <c r="F29" s="112" t="s">
        <v>229</v>
      </c>
      <c r="G29" s="80" t="s">
        <v>229</v>
      </c>
      <c r="H29" s="101" t="s">
        <v>229</v>
      </c>
      <c r="I29" s="80" t="s">
        <v>229</v>
      </c>
      <c r="J29" s="80" t="s">
        <v>229</v>
      </c>
      <c r="K29" s="80" t="s">
        <v>229</v>
      </c>
      <c r="L29" s="101" t="s">
        <v>229</v>
      </c>
      <c r="M29" s="80" t="s">
        <v>229</v>
      </c>
      <c r="N29" s="80" t="s">
        <v>229</v>
      </c>
      <c r="O29" s="80" t="s">
        <v>229</v>
      </c>
      <c r="P29" s="101">
        <v>549.6163655572037</v>
      </c>
      <c r="Q29" s="79">
        <v>0</v>
      </c>
      <c r="R29" s="79">
        <v>0</v>
      </c>
      <c r="S29" s="79">
        <v>0</v>
      </c>
      <c r="T29" s="101">
        <v>0</v>
      </c>
      <c r="U29" s="79">
        <v>382.58321725347037</v>
      </c>
      <c r="V29" s="79">
        <v>372.6882449963153</v>
      </c>
      <c r="W29" s="79">
        <v>358.6787652263977</v>
      </c>
      <c r="X29" s="101">
        <v>356.543342509904</v>
      </c>
      <c r="Y29" s="79">
        <v>0</v>
      </c>
      <c r="Z29" s="79">
        <v>0</v>
      </c>
      <c r="AA29" s="79">
        <v>0</v>
      </c>
      <c r="AB29" s="101">
        <v>0</v>
      </c>
    </row>
    <row r="30" spans="1:28" s="77" customFormat="1" ht="15">
      <c r="A30" s="8" t="s">
        <v>61</v>
      </c>
      <c r="B30" s="57" t="s">
        <v>164</v>
      </c>
      <c r="C30" s="79">
        <v>0</v>
      </c>
      <c r="D30" s="10">
        <v>0</v>
      </c>
      <c r="E30" s="79">
        <v>3020.8077131191894</v>
      </c>
      <c r="F30" s="111">
        <v>2859.443152595511</v>
      </c>
      <c r="G30" s="79">
        <v>2867.875066937321</v>
      </c>
      <c r="H30" s="10">
        <v>2825.2213458101296</v>
      </c>
      <c r="I30" s="79">
        <v>0</v>
      </c>
      <c r="J30" s="79">
        <v>0</v>
      </c>
      <c r="K30" s="79">
        <v>0</v>
      </c>
      <c r="L30" s="10">
        <v>0</v>
      </c>
      <c r="M30" s="79">
        <v>7.266956231206146</v>
      </c>
      <c r="N30" s="79">
        <v>7.21135913397379</v>
      </c>
      <c r="O30" s="79">
        <v>7.372173294090399</v>
      </c>
      <c r="P30" s="10">
        <v>7.427248183205455</v>
      </c>
      <c r="Q30" s="79">
        <v>0</v>
      </c>
      <c r="R30" s="79">
        <v>0.793342970981277</v>
      </c>
      <c r="S30" s="79">
        <v>1.571544566384662</v>
      </c>
      <c r="T30" s="10">
        <v>1.5481074386562428</v>
      </c>
      <c r="U30" s="79">
        <v>0.24016523368077236</v>
      </c>
      <c r="V30" s="79">
        <v>0</v>
      </c>
      <c r="W30" s="79">
        <v>0</v>
      </c>
      <c r="X30" s="10">
        <v>0</v>
      </c>
      <c r="Y30" s="79">
        <v>0</v>
      </c>
      <c r="Z30" s="79">
        <v>0</v>
      </c>
      <c r="AA30" s="79">
        <v>0</v>
      </c>
      <c r="AB30" s="10">
        <v>0</v>
      </c>
    </row>
    <row r="31" spans="1:28" s="77" customFormat="1" ht="19.5" customHeight="1">
      <c r="A31" s="8" t="s">
        <v>62</v>
      </c>
      <c r="B31" s="57" t="s">
        <v>166</v>
      </c>
      <c r="C31" s="79">
        <v>-338.3014767535379</v>
      </c>
      <c r="D31" s="10">
        <v>-383.04180782911817</v>
      </c>
      <c r="E31" s="79">
        <v>-64.93187072654828</v>
      </c>
      <c r="F31" s="111">
        <v>-81.83639351560242</v>
      </c>
      <c r="G31" s="79">
        <v>-142.3429930634254</v>
      </c>
      <c r="H31" s="10">
        <v>-116.76293397925596</v>
      </c>
      <c r="I31" s="79">
        <v>-7.93028399228119</v>
      </c>
      <c r="J31" s="79">
        <v>-28.996458917289797</v>
      </c>
      <c r="K31" s="79">
        <v>-72.3466392933046</v>
      </c>
      <c r="L31" s="10">
        <v>-66.858309811522</v>
      </c>
      <c r="M31" s="79">
        <v>-1.2529234881389908</v>
      </c>
      <c r="N31" s="79">
        <v>-8.703364472037332</v>
      </c>
      <c r="O31" s="79">
        <v>-30.50554466520165</v>
      </c>
      <c r="P31" s="10">
        <v>-55.832417377199626</v>
      </c>
      <c r="Q31" s="79">
        <v>-35.1450827483105</v>
      </c>
      <c r="R31" s="79">
        <v>-61.616304079545856</v>
      </c>
      <c r="S31" s="79">
        <v>-82.76801382959219</v>
      </c>
      <c r="T31" s="10">
        <v>-92.37041050648915</v>
      </c>
      <c r="U31" s="79">
        <v>-47.7928815024737</v>
      </c>
      <c r="V31" s="79">
        <v>-139.9043129364699</v>
      </c>
      <c r="W31" s="79">
        <v>-159.18762524486073</v>
      </c>
      <c r="X31" s="10">
        <v>-356.990980102509</v>
      </c>
      <c r="Y31" s="79">
        <v>-29</v>
      </c>
      <c r="Z31" s="79">
        <v>-52</v>
      </c>
      <c r="AA31" s="79">
        <v>-119</v>
      </c>
      <c r="AB31" s="10">
        <v>-150</v>
      </c>
    </row>
    <row r="32" spans="1:28" s="77" customFormat="1" ht="15">
      <c r="A32" s="8" t="s">
        <v>24</v>
      </c>
      <c r="B32" s="57" t="s">
        <v>236</v>
      </c>
      <c r="C32" s="79">
        <v>-1055.4595390064853</v>
      </c>
      <c r="D32" s="10">
        <v>-2064.2587802673816</v>
      </c>
      <c r="E32" s="79">
        <v>-607.7032810271041</v>
      </c>
      <c r="F32" s="111">
        <v>-1843.023778965963</v>
      </c>
      <c r="G32" s="79">
        <v>-3278.652287077049</v>
      </c>
      <c r="H32" s="10">
        <v>-4487.2299167063475</v>
      </c>
      <c r="I32" s="79">
        <v>-1417.9347778198767</v>
      </c>
      <c r="J32" s="79">
        <v>-2994.8069978120852</v>
      </c>
      <c r="K32" s="79">
        <v>-4127.922275073373</v>
      </c>
      <c r="L32" s="10">
        <v>-5052.615148480079</v>
      </c>
      <c r="M32" s="79">
        <v>-729.7026394921483</v>
      </c>
      <c r="N32" s="79">
        <v>-1376.3749243636182</v>
      </c>
      <c r="O32" s="79">
        <v>-2018.9586310919292</v>
      </c>
      <c r="P32" s="10">
        <v>-2554.9733750226765</v>
      </c>
      <c r="Q32" s="79">
        <v>-529.0121783831513</v>
      </c>
      <c r="R32" s="79">
        <v>-1169.3875392264024</v>
      </c>
      <c r="S32" s="79">
        <v>-1859.6610702218497</v>
      </c>
      <c r="T32" s="10">
        <v>-2454.524343989473</v>
      </c>
      <c r="U32" s="79">
        <v>-948.4125078053701</v>
      </c>
      <c r="V32" s="79">
        <v>-1812.9072256600423</v>
      </c>
      <c r="W32" s="79">
        <v>-2771.0355076216424</v>
      </c>
      <c r="X32" s="10">
        <v>-4079.769019002216</v>
      </c>
      <c r="Y32" s="79">
        <v>-1431</v>
      </c>
      <c r="Z32" s="79">
        <v>-2785</v>
      </c>
      <c r="AA32" s="79">
        <v>-4321</v>
      </c>
      <c r="AB32" s="10">
        <v>-6438</v>
      </c>
    </row>
    <row r="33" spans="1:28" s="77" customFormat="1" ht="15">
      <c r="A33" s="8" t="s">
        <v>63</v>
      </c>
      <c r="B33" s="57" t="s">
        <v>165</v>
      </c>
      <c r="C33" s="79">
        <v>0</v>
      </c>
      <c r="D33" s="10">
        <v>0</v>
      </c>
      <c r="E33" s="79">
        <v>0</v>
      </c>
      <c r="F33" s="111">
        <v>-53.70513324461409</v>
      </c>
      <c r="G33" s="79">
        <v>-108.15825850882325</v>
      </c>
      <c r="H33" s="10">
        <v>-186.59986612287713</v>
      </c>
      <c r="I33" s="79">
        <v>-98.86420710377217</v>
      </c>
      <c r="J33" s="79">
        <v>-153.94483643361127</v>
      </c>
      <c r="K33" s="79">
        <v>-930.0967224254341</v>
      </c>
      <c r="L33" s="10">
        <v>-1035.1331312842258</v>
      </c>
      <c r="M33" s="79">
        <v>-106.24791179418642</v>
      </c>
      <c r="N33" s="79">
        <v>-105.43504388982369</v>
      </c>
      <c r="O33" s="79">
        <v>-107.78625781704584</v>
      </c>
      <c r="P33" s="10">
        <v>-108.5914906785901</v>
      </c>
      <c r="Q33" s="79">
        <v>0</v>
      </c>
      <c r="R33" s="79">
        <v>0</v>
      </c>
      <c r="S33" s="79">
        <v>-7.857722831923309</v>
      </c>
      <c r="T33" s="10">
        <v>0</v>
      </c>
      <c r="U33" s="79">
        <v>0</v>
      </c>
      <c r="V33" s="79">
        <v>0</v>
      </c>
      <c r="W33" s="79">
        <v>0</v>
      </c>
      <c r="X33" s="10">
        <v>0</v>
      </c>
      <c r="Y33" s="79">
        <v>0</v>
      </c>
      <c r="Z33" s="79">
        <v>0</v>
      </c>
      <c r="AA33" s="79">
        <v>0</v>
      </c>
      <c r="AB33" s="10">
        <v>0</v>
      </c>
    </row>
    <row r="34" spans="1:28" s="77" customFormat="1" ht="15">
      <c r="A34" s="8" t="s">
        <v>64</v>
      </c>
      <c r="B34" s="57" t="s">
        <v>167</v>
      </c>
      <c r="C34" s="79">
        <v>0</v>
      </c>
      <c r="D34" s="10">
        <v>0</v>
      </c>
      <c r="E34" s="79">
        <v>-0.5902897338777117</v>
      </c>
      <c r="F34" s="111">
        <v>0</v>
      </c>
      <c r="G34" s="79">
        <v>-8.966487752026799</v>
      </c>
      <c r="H34" s="10">
        <v>-14.353835855605935</v>
      </c>
      <c r="I34" s="79">
        <v>-15.86056798456238</v>
      </c>
      <c r="J34" s="79">
        <v>-15.816250318521707</v>
      </c>
      <c r="K34" s="79">
        <v>-15.614382581288764</v>
      </c>
      <c r="L34" s="10">
        <v>-15.60894392486895</v>
      </c>
      <c r="M34" s="79">
        <v>-0.7517540928833945</v>
      </c>
      <c r="N34" s="79">
        <v>-0.7460026690317714</v>
      </c>
      <c r="O34" s="79">
        <v>-0.7626386166300413</v>
      </c>
      <c r="P34" s="10">
        <v>-0.7683360189522884</v>
      </c>
      <c r="Q34" s="79">
        <v>0</v>
      </c>
      <c r="R34" s="79">
        <v>-1.0577906279750362</v>
      </c>
      <c r="S34" s="79">
        <v>-4.190785510359098</v>
      </c>
      <c r="T34" s="10">
        <v>-4.128286503083314</v>
      </c>
      <c r="U34" s="79">
        <v>-1.200826168403862</v>
      </c>
      <c r="V34" s="79">
        <v>0.23395370056265868</v>
      </c>
      <c r="W34" s="79">
        <v>0.22515930020489497</v>
      </c>
      <c r="X34" s="10">
        <v>0.22381879630251347</v>
      </c>
      <c r="Y34" s="79">
        <v>0</v>
      </c>
      <c r="Z34" s="79">
        <v>0</v>
      </c>
      <c r="AA34" s="79">
        <v>-3</v>
      </c>
      <c r="AB34" s="10">
        <v>-3</v>
      </c>
    </row>
    <row r="35" spans="1:28" s="77" customFormat="1" ht="15">
      <c r="A35" s="8" t="s">
        <v>194</v>
      </c>
      <c r="B35" s="57" t="s">
        <v>196</v>
      </c>
      <c r="C35" s="79">
        <v>0</v>
      </c>
      <c r="D35" s="10">
        <v>0</v>
      </c>
      <c r="E35" s="79">
        <v>0</v>
      </c>
      <c r="F35" s="111">
        <v>0</v>
      </c>
      <c r="G35" s="79">
        <v>0</v>
      </c>
      <c r="H35" s="10">
        <v>0</v>
      </c>
      <c r="I35" s="79">
        <v>0</v>
      </c>
      <c r="J35" s="79">
        <v>0</v>
      </c>
      <c r="K35" s="79">
        <v>36.43355935634045</v>
      </c>
      <c r="L35" s="10">
        <v>36.42086915802755</v>
      </c>
      <c r="M35" s="79">
        <v>126.54527230203807</v>
      </c>
      <c r="N35" s="79">
        <v>125.57711595368153</v>
      </c>
      <c r="O35" s="79">
        <v>128.37750046605694</v>
      </c>
      <c r="P35" s="10">
        <v>413.877002208966</v>
      </c>
      <c r="Q35" s="79">
        <v>0</v>
      </c>
      <c r="R35" s="79">
        <v>0</v>
      </c>
      <c r="S35" s="79">
        <v>0</v>
      </c>
      <c r="T35" s="10">
        <v>0</v>
      </c>
      <c r="U35" s="79">
        <v>0</v>
      </c>
      <c r="V35" s="79">
        <v>0</v>
      </c>
      <c r="W35" s="79">
        <v>0</v>
      </c>
      <c r="X35" s="10">
        <v>0</v>
      </c>
      <c r="Y35" s="79">
        <v>0</v>
      </c>
      <c r="Z35" s="79">
        <v>0</v>
      </c>
      <c r="AA35" s="79">
        <v>471</v>
      </c>
      <c r="AB35" s="10">
        <v>485</v>
      </c>
    </row>
    <row r="36" spans="1:28" s="77" customFormat="1" ht="15">
      <c r="A36" s="8" t="s">
        <v>195</v>
      </c>
      <c r="B36" s="57" t="s">
        <v>197</v>
      </c>
      <c r="C36" s="79">
        <v>0</v>
      </c>
      <c r="D36" s="10">
        <v>0</v>
      </c>
      <c r="E36" s="79">
        <v>0</v>
      </c>
      <c r="F36" s="111">
        <v>0</v>
      </c>
      <c r="G36" s="79">
        <v>0</v>
      </c>
      <c r="H36" s="10">
        <v>0</v>
      </c>
      <c r="I36" s="79">
        <v>0</v>
      </c>
      <c r="J36" s="79">
        <v>0</v>
      </c>
      <c r="K36" s="79">
        <v>1.0409588387525843</v>
      </c>
      <c r="L36" s="10">
        <v>1.04059626165793</v>
      </c>
      <c r="M36" s="79">
        <v>3.508185766789174</v>
      </c>
      <c r="N36" s="79">
        <v>3.481345788814933</v>
      </c>
      <c r="O36" s="79">
        <v>3.5589802109401925</v>
      </c>
      <c r="P36" s="10">
        <v>5.634464138983448</v>
      </c>
      <c r="Q36" s="79">
        <v>0</v>
      </c>
      <c r="R36" s="79">
        <v>0</v>
      </c>
      <c r="S36" s="79">
        <v>0</v>
      </c>
      <c r="T36" s="10">
        <v>0</v>
      </c>
      <c r="U36" s="79">
        <v>0</v>
      </c>
      <c r="V36" s="79">
        <v>0</v>
      </c>
      <c r="W36" s="79">
        <v>0</v>
      </c>
      <c r="X36" s="10">
        <v>0</v>
      </c>
      <c r="Y36" s="79">
        <v>75</v>
      </c>
      <c r="Z36" s="79">
        <v>125</v>
      </c>
      <c r="AA36" s="79">
        <v>179</v>
      </c>
      <c r="AB36" s="10">
        <v>208</v>
      </c>
    </row>
    <row r="37" spans="1:28" s="77" customFormat="1" ht="10.8" thickBot="1">
      <c r="A37" s="8" t="s">
        <v>215</v>
      </c>
      <c r="B37" s="57" t="s">
        <v>216</v>
      </c>
      <c r="C37" s="81">
        <v>0</v>
      </c>
      <c r="D37" s="14">
        <v>0</v>
      </c>
      <c r="E37" s="81">
        <v>0</v>
      </c>
      <c r="F37" s="113">
        <v>0</v>
      </c>
      <c r="G37" s="81">
        <v>0</v>
      </c>
      <c r="H37" s="14">
        <v>0</v>
      </c>
      <c r="I37" s="81">
        <v>0</v>
      </c>
      <c r="J37" s="81">
        <v>0</v>
      </c>
      <c r="K37" s="81">
        <v>0</v>
      </c>
      <c r="L37" s="14">
        <v>0</v>
      </c>
      <c r="M37" s="81">
        <v>0</v>
      </c>
      <c r="N37" s="81">
        <v>0</v>
      </c>
      <c r="O37" s="81">
        <v>0</v>
      </c>
      <c r="P37" s="14">
        <v>0</v>
      </c>
      <c r="Q37" s="81">
        <v>0</v>
      </c>
      <c r="R37" s="81">
        <v>-690.208384753711</v>
      </c>
      <c r="S37" s="81">
        <v>-683.6218863773279</v>
      </c>
      <c r="T37" s="14">
        <v>0</v>
      </c>
      <c r="U37" s="81">
        <v>0</v>
      </c>
      <c r="V37" s="81">
        <v>0</v>
      </c>
      <c r="W37" s="81">
        <v>0</v>
      </c>
      <c r="X37" s="14">
        <v>0</v>
      </c>
      <c r="Y37" s="81">
        <v>0</v>
      </c>
      <c r="Z37" s="81">
        <v>0</v>
      </c>
      <c r="AA37" s="81">
        <v>0</v>
      </c>
      <c r="AB37" s="14">
        <v>0</v>
      </c>
    </row>
    <row r="38" spans="1:28" s="77" customFormat="1" ht="21" thickBot="1">
      <c r="A38" s="34" t="s">
        <v>65</v>
      </c>
      <c r="B38" s="61" t="s">
        <v>168</v>
      </c>
      <c r="C38" s="47">
        <v>-1393.7610157600234</v>
      </c>
      <c r="D38" s="15">
        <v>-2447.3005880964997</v>
      </c>
      <c r="E38" s="47">
        <v>2347.5822716316593</v>
      </c>
      <c r="F38" s="68">
        <v>880.8778468693316</v>
      </c>
      <c r="G38" s="47">
        <v>-670.2449594640032</v>
      </c>
      <c r="H38" s="15">
        <v>-1979.725206853957</v>
      </c>
      <c r="I38" s="47">
        <v>-1540.5898369004924</v>
      </c>
      <c r="J38" s="47">
        <v>-3193.564543481508</v>
      </c>
      <c r="K38" s="47">
        <v>-5108.505501178308</v>
      </c>
      <c r="L38" s="15">
        <v>-6132.754068081011</v>
      </c>
      <c r="M38" s="47">
        <v>-700.6348145673237</v>
      </c>
      <c r="N38" s="47">
        <v>-1354.9895145180408</v>
      </c>
      <c r="O38" s="47">
        <v>-2008.0274775868986</v>
      </c>
      <c r="P38" s="15">
        <v>-1705.449850067763</v>
      </c>
      <c r="Q38" s="47">
        <v>-562.8458774468234</v>
      </c>
      <c r="R38" s="47">
        <v>-1920.1544374316843</v>
      </c>
      <c r="S38" s="47">
        <v>-2635.2183137326806</v>
      </c>
      <c r="T38" s="15">
        <v>-2548.1848440281756</v>
      </c>
      <c r="U38" s="47">
        <v>-614.5828329890965</v>
      </c>
      <c r="V38" s="47">
        <v>-1579.6553861990715</v>
      </c>
      <c r="W38" s="47">
        <v>-2571.0940490396956</v>
      </c>
      <c r="X38" s="15">
        <v>-4077.754649835493</v>
      </c>
      <c r="Y38" s="47">
        <v>-1349</v>
      </c>
      <c r="Z38" s="47">
        <v>-2675</v>
      </c>
      <c r="AA38" s="47">
        <v>-3756</v>
      </c>
      <c r="AB38" s="15">
        <v>-5801</v>
      </c>
    </row>
    <row r="39" spans="1:28" s="77" customFormat="1" ht="15">
      <c r="A39" s="8"/>
      <c r="B39" s="57"/>
      <c r="C39" s="73" t="s">
        <v>229</v>
      </c>
      <c r="D39" s="101" t="s">
        <v>229</v>
      </c>
      <c r="E39" s="73" t="s">
        <v>229</v>
      </c>
      <c r="F39" s="87" t="s">
        <v>229</v>
      </c>
      <c r="G39" s="73" t="s">
        <v>229</v>
      </c>
      <c r="H39" s="101" t="s">
        <v>229</v>
      </c>
      <c r="I39" s="73" t="s">
        <v>229</v>
      </c>
      <c r="J39" s="73" t="s">
        <v>229</v>
      </c>
      <c r="K39" s="73" t="s">
        <v>229</v>
      </c>
      <c r="L39" s="101" t="s">
        <v>229</v>
      </c>
      <c r="M39" s="73" t="s">
        <v>229</v>
      </c>
      <c r="N39" s="73" t="s">
        <v>229</v>
      </c>
      <c r="O39" s="73" t="s">
        <v>229</v>
      </c>
      <c r="P39" s="101" t="s">
        <v>229</v>
      </c>
      <c r="Q39" s="73" t="s">
        <v>229</v>
      </c>
      <c r="R39" s="73" t="s">
        <v>229</v>
      </c>
      <c r="S39" s="73" t="s">
        <v>229</v>
      </c>
      <c r="T39" s="101" t="s">
        <v>229</v>
      </c>
      <c r="U39" s="73" t="s">
        <v>229</v>
      </c>
      <c r="V39" s="73"/>
      <c r="W39" s="73"/>
      <c r="X39" s="101"/>
      <c r="Y39" s="73"/>
      <c r="Z39" s="73"/>
      <c r="AA39" s="73"/>
      <c r="AB39" s="101"/>
    </row>
    <row r="40" spans="1:28" s="77" customFormat="1" ht="15">
      <c r="A40" s="34" t="s">
        <v>66</v>
      </c>
      <c r="B40" s="61" t="s">
        <v>179</v>
      </c>
      <c r="C40" s="80" t="s">
        <v>229</v>
      </c>
      <c r="D40" s="101" t="s">
        <v>229</v>
      </c>
      <c r="E40" s="80" t="s">
        <v>229</v>
      </c>
      <c r="F40" s="112" t="s">
        <v>229</v>
      </c>
      <c r="G40" s="80" t="s">
        <v>229</v>
      </c>
      <c r="H40" s="101" t="s">
        <v>229</v>
      </c>
      <c r="I40" s="80" t="s">
        <v>229</v>
      </c>
      <c r="J40" s="80" t="s">
        <v>229</v>
      </c>
      <c r="K40" s="80" t="s">
        <v>229</v>
      </c>
      <c r="L40" s="101" t="s">
        <v>229</v>
      </c>
      <c r="M40" s="80" t="s">
        <v>229</v>
      </c>
      <c r="N40" s="80" t="s">
        <v>229</v>
      </c>
      <c r="O40" s="80" t="s">
        <v>229</v>
      </c>
      <c r="P40" s="101" t="s">
        <v>229</v>
      </c>
      <c r="Q40" s="80" t="s">
        <v>229</v>
      </c>
      <c r="R40" s="80" t="s">
        <v>229</v>
      </c>
      <c r="S40" s="80" t="s">
        <v>229</v>
      </c>
      <c r="T40" s="101" t="s">
        <v>229</v>
      </c>
      <c r="U40" s="80" t="s">
        <v>229</v>
      </c>
      <c r="V40" s="80"/>
      <c r="W40" s="80">
        <v>0</v>
      </c>
      <c r="X40" s="101">
        <v>0</v>
      </c>
      <c r="Y40" s="80">
        <v>0</v>
      </c>
      <c r="Z40" s="80">
        <v>0</v>
      </c>
      <c r="AA40" s="80">
        <v>0</v>
      </c>
      <c r="AB40" s="101">
        <v>0</v>
      </c>
    </row>
    <row r="41" spans="1:28" s="77" customFormat="1" ht="15">
      <c r="A41" s="8" t="s">
        <v>185</v>
      </c>
      <c r="B41" s="57" t="s">
        <v>187</v>
      </c>
      <c r="C41" s="80">
        <v>0</v>
      </c>
      <c r="D41" s="101">
        <v>0</v>
      </c>
      <c r="E41" s="80">
        <v>0</v>
      </c>
      <c r="F41" s="112">
        <v>0</v>
      </c>
      <c r="G41" s="80">
        <v>0</v>
      </c>
      <c r="H41" s="101">
        <v>0</v>
      </c>
      <c r="I41" s="80">
        <v>0</v>
      </c>
      <c r="J41" s="79">
        <v>6511.023047791436</v>
      </c>
      <c r="K41" s="79">
        <v>6427.920829297208</v>
      </c>
      <c r="L41" s="101">
        <v>6425.681915737718</v>
      </c>
      <c r="M41" s="79">
        <v>0</v>
      </c>
      <c r="N41" s="79">
        <v>0</v>
      </c>
      <c r="O41" s="79">
        <v>0</v>
      </c>
      <c r="P41" s="101">
        <v>0</v>
      </c>
      <c r="Q41" s="79">
        <v>0</v>
      </c>
      <c r="R41" s="79">
        <v>0</v>
      </c>
      <c r="S41" s="79">
        <v>0</v>
      </c>
      <c r="T41" s="101" t="s">
        <v>229</v>
      </c>
      <c r="U41" s="79">
        <v>9.606609347230895</v>
      </c>
      <c r="V41" s="79">
        <v>9.358148022506347</v>
      </c>
      <c r="W41" s="79">
        <v>9.006372008195799</v>
      </c>
      <c r="X41" s="101">
        <v>13.429127778150809</v>
      </c>
      <c r="Y41" s="79">
        <v>0</v>
      </c>
      <c r="Z41" s="79">
        <v>0</v>
      </c>
      <c r="AA41" s="79">
        <v>0</v>
      </c>
      <c r="AB41" s="101">
        <v>0</v>
      </c>
    </row>
    <row r="42" spans="1:28" s="77" customFormat="1" ht="15">
      <c r="A42" s="8" t="s">
        <v>217</v>
      </c>
      <c r="B42" s="57" t="s">
        <v>220</v>
      </c>
      <c r="C42" s="80">
        <v>0</v>
      </c>
      <c r="D42" s="101">
        <v>0</v>
      </c>
      <c r="E42" s="80">
        <v>0</v>
      </c>
      <c r="F42" s="112">
        <v>0</v>
      </c>
      <c r="G42" s="80">
        <v>0</v>
      </c>
      <c r="H42" s="101">
        <v>0</v>
      </c>
      <c r="I42" s="80">
        <v>0</v>
      </c>
      <c r="J42" s="79">
        <v>0</v>
      </c>
      <c r="K42" s="79">
        <v>0</v>
      </c>
      <c r="L42" s="101">
        <v>0</v>
      </c>
      <c r="M42" s="79">
        <v>0</v>
      </c>
      <c r="N42" s="79">
        <v>0</v>
      </c>
      <c r="O42" s="79">
        <v>0</v>
      </c>
      <c r="P42" s="101">
        <v>0</v>
      </c>
      <c r="Q42" s="79">
        <v>0</v>
      </c>
      <c r="R42" s="79">
        <v>0</v>
      </c>
      <c r="S42" s="79">
        <v>0</v>
      </c>
      <c r="T42" s="101">
        <v>9.80468044482287</v>
      </c>
      <c r="U42" s="79">
        <v>0</v>
      </c>
      <c r="V42" s="79">
        <v>0</v>
      </c>
      <c r="W42" s="79">
        <v>0</v>
      </c>
      <c r="X42" s="101">
        <v>0</v>
      </c>
      <c r="Y42" s="79">
        <v>0</v>
      </c>
      <c r="Z42" s="79">
        <v>0</v>
      </c>
      <c r="AA42" s="79">
        <v>0</v>
      </c>
      <c r="AB42" s="101">
        <v>0</v>
      </c>
    </row>
    <row r="43" spans="1:28" s="77" customFormat="1" ht="15">
      <c r="A43" s="8" t="s">
        <v>186</v>
      </c>
      <c r="B43" s="57" t="s">
        <v>188</v>
      </c>
      <c r="C43" s="80">
        <v>0</v>
      </c>
      <c r="D43" s="101">
        <v>0</v>
      </c>
      <c r="E43" s="80">
        <v>0</v>
      </c>
      <c r="F43" s="112">
        <v>0</v>
      </c>
      <c r="G43" s="80">
        <v>0</v>
      </c>
      <c r="H43" s="101">
        <v>0</v>
      </c>
      <c r="I43" s="80">
        <v>0</v>
      </c>
      <c r="J43" s="79">
        <v>-401.2055497465006</v>
      </c>
      <c r="K43" s="79">
        <v>-396.08483814535833</v>
      </c>
      <c r="L43" s="101">
        <v>-395.9468775608424</v>
      </c>
      <c r="M43" s="79">
        <v>0</v>
      </c>
      <c r="N43" s="79">
        <v>0</v>
      </c>
      <c r="O43" s="79">
        <v>0</v>
      </c>
      <c r="P43" s="101">
        <v>0</v>
      </c>
      <c r="Q43" s="79">
        <v>0</v>
      </c>
      <c r="R43" s="79">
        <v>0</v>
      </c>
      <c r="S43" s="79">
        <v>0</v>
      </c>
      <c r="T43" s="101" t="s">
        <v>229</v>
      </c>
      <c r="U43" s="79">
        <v>0</v>
      </c>
      <c r="V43" s="79">
        <v>0</v>
      </c>
      <c r="W43" s="79">
        <v>0</v>
      </c>
      <c r="X43" s="101">
        <v>0</v>
      </c>
      <c r="Y43" s="79">
        <v>0</v>
      </c>
      <c r="Z43" s="79">
        <v>0</v>
      </c>
      <c r="AA43" s="79">
        <v>0</v>
      </c>
      <c r="AB43" s="101">
        <v>0</v>
      </c>
    </row>
    <row r="44" spans="1:28" s="77" customFormat="1" ht="15">
      <c r="A44" s="8" t="s">
        <v>67</v>
      </c>
      <c r="B44" s="57" t="s">
        <v>169</v>
      </c>
      <c r="C44" s="74">
        <v>0</v>
      </c>
      <c r="D44" s="104">
        <v>0</v>
      </c>
      <c r="E44" s="74">
        <v>0</v>
      </c>
      <c r="F44" s="76">
        <v>0</v>
      </c>
      <c r="G44" s="74">
        <v>0</v>
      </c>
      <c r="H44" s="104">
        <v>0</v>
      </c>
      <c r="I44" s="74">
        <v>711.08213130788</v>
      </c>
      <c r="J44" s="74">
        <v>709.0952226137232</v>
      </c>
      <c r="K44" s="74">
        <v>700.0448190611129</v>
      </c>
      <c r="L44" s="104">
        <v>699.8009859649579</v>
      </c>
      <c r="M44" s="74">
        <v>0</v>
      </c>
      <c r="N44" s="74">
        <v>0</v>
      </c>
      <c r="O44" s="74">
        <v>7.626386166300413</v>
      </c>
      <c r="P44" s="104">
        <v>7.683360189522884</v>
      </c>
      <c r="Q44" s="74">
        <v>0</v>
      </c>
      <c r="R44" s="74">
        <v>7.933429709812771</v>
      </c>
      <c r="S44" s="74">
        <v>7.857722831923309</v>
      </c>
      <c r="T44" s="104">
        <v>7.740537193281213</v>
      </c>
      <c r="U44" s="74">
        <v>0</v>
      </c>
      <c r="V44" s="74">
        <v>229.50858025196817</v>
      </c>
      <c r="W44" s="74">
        <v>0</v>
      </c>
      <c r="X44" s="104">
        <v>18.12932250050359</v>
      </c>
      <c r="Y44" s="74">
        <v>0</v>
      </c>
      <c r="Z44" s="74">
        <v>19</v>
      </c>
      <c r="AA44" s="74">
        <v>28</v>
      </c>
      <c r="AB44" s="104">
        <v>29</v>
      </c>
    </row>
    <row r="45" spans="1:28" s="77" customFormat="1" ht="15">
      <c r="A45" s="8" t="s">
        <v>68</v>
      </c>
      <c r="B45" s="57" t="s">
        <v>170</v>
      </c>
      <c r="C45" s="79">
        <v>0</v>
      </c>
      <c r="D45" s="10">
        <v>0</v>
      </c>
      <c r="E45" s="79">
        <v>0</v>
      </c>
      <c r="F45" s="111">
        <v>0</v>
      </c>
      <c r="G45" s="79">
        <v>0</v>
      </c>
      <c r="H45" s="10">
        <v>427.85472261902305</v>
      </c>
      <c r="I45" s="79">
        <v>309.2810756989664</v>
      </c>
      <c r="J45" s="79">
        <v>308.4168812111733</v>
      </c>
      <c r="K45" s="79">
        <v>304.4804603351309</v>
      </c>
      <c r="L45" s="10">
        <v>304.3744065349445</v>
      </c>
      <c r="M45" s="79">
        <v>0</v>
      </c>
      <c r="N45" s="79">
        <v>0</v>
      </c>
      <c r="O45" s="79">
        <v>0</v>
      </c>
      <c r="P45" s="10">
        <v>0</v>
      </c>
      <c r="Q45" s="79">
        <v>0</v>
      </c>
      <c r="R45" s="79">
        <v>0</v>
      </c>
      <c r="S45" s="79">
        <v>0</v>
      </c>
      <c r="T45" s="10" t="s">
        <v>229</v>
      </c>
      <c r="U45" s="79">
        <v>0</v>
      </c>
      <c r="V45" s="79">
        <v>0</v>
      </c>
      <c r="W45" s="79">
        <v>0</v>
      </c>
      <c r="X45" s="10">
        <v>0</v>
      </c>
      <c r="Y45" s="79">
        <v>0</v>
      </c>
      <c r="Z45" s="79">
        <v>0</v>
      </c>
      <c r="AA45" s="79">
        <v>0</v>
      </c>
      <c r="AB45" s="10">
        <v>0</v>
      </c>
    </row>
    <row r="46" spans="1:28" s="77" customFormat="1" ht="15">
      <c r="A46" s="8"/>
      <c r="B46" s="126" t="s">
        <v>233</v>
      </c>
      <c r="C46" s="79"/>
      <c r="D46" s="10"/>
      <c r="E46" s="79"/>
      <c r="F46" s="111"/>
      <c r="G46" s="79"/>
      <c r="H46" s="10"/>
      <c r="I46" s="79"/>
      <c r="J46" s="79"/>
      <c r="K46" s="79"/>
      <c r="L46" s="10"/>
      <c r="M46" s="79"/>
      <c r="N46" s="79"/>
      <c r="O46" s="79"/>
      <c r="P46" s="10"/>
      <c r="Q46" s="79"/>
      <c r="R46" s="79"/>
      <c r="S46" s="79"/>
      <c r="T46" s="10"/>
      <c r="U46" s="79"/>
      <c r="V46" s="79">
        <v>44.217249406342496</v>
      </c>
      <c r="W46" s="79">
        <v>42.55510773872515</v>
      </c>
      <c r="X46" s="10">
        <v>0</v>
      </c>
      <c r="Y46" s="79">
        <v>0</v>
      </c>
      <c r="Z46" s="79">
        <v>0</v>
      </c>
      <c r="AA46" s="79">
        <v>0</v>
      </c>
      <c r="AB46" s="10">
        <v>0</v>
      </c>
    </row>
    <row r="47" spans="1:28" s="77" customFormat="1" ht="15">
      <c r="A47" s="8" t="s">
        <v>69</v>
      </c>
      <c r="B47" s="57" t="s">
        <v>171</v>
      </c>
      <c r="C47" s="79">
        <v>0</v>
      </c>
      <c r="D47" s="10">
        <v>-267.1142314010587</v>
      </c>
      <c r="E47" s="79">
        <v>-590.2897338777116</v>
      </c>
      <c r="F47" s="111">
        <v>-744.4838576766609</v>
      </c>
      <c r="G47" s="79">
        <v>-792.9737605698699</v>
      </c>
      <c r="H47" s="10">
        <v>-783.9402659600164</v>
      </c>
      <c r="I47" s="79">
        <v>0</v>
      </c>
      <c r="J47" s="79">
        <v>0</v>
      </c>
      <c r="K47" s="79">
        <v>0</v>
      </c>
      <c r="L47" s="10">
        <v>0</v>
      </c>
      <c r="M47" s="79">
        <v>0</v>
      </c>
      <c r="N47" s="79">
        <v>0</v>
      </c>
      <c r="O47" s="79">
        <v>0</v>
      </c>
      <c r="P47" s="10">
        <v>0</v>
      </c>
      <c r="Q47" s="79">
        <v>0</v>
      </c>
      <c r="R47" s="79">
        <v>0</v>
      </c>
      <c r="S47" s="79">
        <v>0</v>
      </c>
      <c r="T47" s="10">
        <v>-831.0756766519596</v>
      </c>
      <c r="U47" s="79">
        <v>0</v>
      </c>
      <c r="V47" s="79">
        <v>0</v>
      </c>
      <c r="W47" s="79">
        <v>-1676.085830725238</v>
      </c>
      <c r="X47" s="10">
        <v>-3063.1840461961992</v>
      </c>
      <c r="Y47" s="79">
        <v>0</v>
      </c>
      <c r="Z47" s="79">
        <v>0</v>
      </c>
      <c r="AA47" s="79">
        <v>-2444</v>
      </c>
      <c r="AB47" s="10">
        <v>-2496</v>
      </c>
    </row>
    <row r="48" spans="1:28" s="77" customFormat="1" ht="15">
      <c r="A48" s="8" t="s">
        <v>219</v>
      </c>
      <c r="B48" s="57" t="s">
        <v>221</v>
      </c>
      <c r="C48" s="79">
        <v>0</v>
      </c>
      <c r="D48" s="10">
        <v>0</v>
      </c>
      <c r="E48" s="79">
        <v>0</v>
      </c>
      <c r="F48" s="111">
        <v>0</v>
      </c>
      <c r="G48" s="79">
        <v>0</v>
      </c>
      <c r="H48" s="10">
        <v>0</v>
      </c>
      <c r="I48" s="79">
        <v>0</v>
      </c>
      <c r="J48" s="79">
        <v>0</v>
      </c>
      <c r="K48" s="79">
        <v>0</v>
      </c>
      <c r="L48" s="10">
        <v>0</v>
      </c>
      <c r="M48" s="79">
        <v>0</v>
      </c>
      <c r="N48" s="79">
        <v>0</v>
      </c>
      <c r="O48" s="79">
        <v>0</v>
      </c>
      <c r="P48" s="10">
        <v>0</v>
      </c>
      <c r="Q48" s="79">
        <v>0</v>
      </c>
      <c r="R48" s="79">
        <v>0</v>
      </c>
      <c r="S48" s="79">
        <v>0</v>
      </c>
      <c r="T48" s="10">
        <v>-1.5481074386562428</v>
      </c>
      <c r="U48" s="79">
        <v>0</v>
      </c>
      <c r="V48" s="79">
        <v>0</v>
      </c>
      <c r="W48" s="79">
        <v>0</v>
      </c>
      <c r="X48" s="10">
        <v>0</v>
      </c>
      <c r="Y48" s="79">
        <v>0</v>
      </c>
      <c r="Z48" s="79">
        <v>0</v>
      </c>
      <c r="AA48" s="79">
        <v>0</v>
      </c>
      <c r="AB48" s="10">
        <v>0</v>
      </c>
    </row>
    <row r="49" spans="1:28" s="77" customFormat="1" ht="20.4">
      <c r="A49" s="8" t="s">
        <v>218</v>
      </c>
      <c r="B49" s="57" t="s">
        <v>222</v>
      </c>
      <c r="C49" s="79">
        <v>0</v>
      </c>
      <c r="D49" s="10">
        <v>0</v>
      </c>
      <c r="E49" s="79">
        <v>0</v>
      </c>
      <c r="F49" s="111">
        <v>0</v>
      </c>
      <c r="G49" s="79">
        <v>0</v>
      </c>
      <c r="H49" s="10">
        <v>0</v>
      </c>
      <c r="I49" s="79">
        <v>0</v>
      </c>
      <c r="J49" s="79">
        <v>0</v>
      </c>
      <c r="K49" s="79">
        <v>0</v>
      </c>
      <c r="L49" s="10">
        <v>0</v>
      </c>
      <c r="M49" s="79">
        <v>0</v>
      </c>
      <c r="N49" s="79">
        <v>0</v>
      </c>
      <c r="O49" s="79">
        <v>0</v>
      </c>
      <c r="P49" s="10">
        <v>0</v>
      </c>
      <c r="Q49" s="79">
        <v>0</v>
      </c>
      <c r="R49" s="79">
        <v>0</v>
      </c>
      <c r="S49" s="79">
        <v>0</v>
      </c>
      <c r="T49" s="10">
        <v>-1116.346466444771</v>
      </c>
      <c r="U49" s="79">
        <v>0</v>
      </c>
      <c r="V49" s="79">
        <v>0</v>
      </c>
      <c r="W49" s="79">
        <v>0</v>
      </c>
      <c r="X49" s="10">
        <v>0</v>
      </c>
      <c r="Y49" s="79">
        <v>0</v>
      </c>
      <c r="Z49" s="79">
        <v>0</v>
      </c>
      <c r="AA49" s="79">
        <v>0</v>
      </c>
      <c r="AB49" s="10">
        <v>0</v>
      </c>
    </row>
    <row r="50" spans="1:28" s="77" customFormat="1" ht="15">
      <c r="A50" s="8" t="s">
        <v>189</v>
      </c>
      <c r="B50" s="57" t="s">
        <v>191</v>
      </c>
      <c r="C50" s="79">
        <v>0</v>
      </c>
      <c r="D50" s="10">
        <v>0</v>
      </c>
      <c r="E50" s="79">
        <v>0</v>
      </c>
      <c r="F50" s="111">
        <v>0</v>
      </c>
      <c r="G50" s="79">
        <v>0</v>
      </c>
      <c r="H50" s="10">
        <v>0</v>
      </c>
      <c r="I50" s="79">
        <v>0</v>
      </c>
      <c r="J50" s="79">
        <v>-709.0952226137232</v>
      </c>
      <c r="K50" s="79">
        <v>-700.0448190611129</v>
      </c>
      <c r="L50" s="10">
        <v>-699.8009859649579</v>
      </c>
      <c r="M50" s="79">
        <v>0</v>
      </c>
      <c r="N50" s="79">
        <v>0</v>
      </c>
      <c r="O50" s="79">
        <v>0</v>
      </c>
      <c r="P50" s="10">
        <v>0</v>
      </c>
      <c r="Q50" s="79">
        <v>0</v>
      </c>
      <c r="R50" s="79">
        <v>0</v>
      </c>
      <c r="S50" s="79">
        <v>0</v>
      </c>
      <c r="T50" s="10">
        <v>-15.481074386562426</v>
      </c>
      <c r="U50" s="79">
        <v>0</v>
      </c>
      <c r="V50" s="79">
        <v>0</v>
      </c>
      <c r="W50" s="79">
        <v>0</v>
      </c>
      <c r="X50" s="10">
        <v>0</v>
      </c>
      <c r="Y50" s="79">
        <v>0</v>
      </c>
      <c r="Z50" s="79">
        <v>0</v>
      </c>
      <c r="AA50" s="79">
        <v>0</v>
      </c>
      <c r="AB50" s="10">
        <v>0</v>
      </c>
    </row>
    <row r="51" spans="1:28" s="77" customFormat="1" ht="15">
      <c r="A51" s="8" t="s">
        <v>190</v>
      </c>
      <c r="B51" s="57" t="s">
        <v>192</v>
      </c>
      <c r="C51" s="79">
        <v>0</v>
      </c>
      <c r="D51" s="10">
        <v>0</v>
      </c>
      <c r="E51" s="79">
        <v>0</v>
      </c>
      <c r="F51" s="111">
        <v>0</v>
      </c>
      <c r="G51" s="79">
        <v>0</v>
      </c>
      <c r="H51" s="10">
        <v>0</v>
      </c>
      <c r="I51" s="79">
        <v>0</v>
      </c>
      <c r="J51" s="79">
        <v>-425.9843419121846</v>
      </c>
      <c r="K51" s="79">
        <v>-707.5917706420692</v>
      </c>
      <c r="L51" s="10">
        <v>-707.6054579273924</v>
      </c>
      <c r="M51" s="79">
        <v>0</v>
      </c>
      <c r="N51" s="79">
        <v>0</v>
      </c>
      <c r="O51" s="79">
        <v>0</v>
      </c>
      <c r="P51" s="10">
        <v>0</v>
      </c>
      <c r="Q51" s="79">
        <v>0</v>
      </c>
      <c r="R51" s="79">
        <v>0</v>
      </c>
      <c r="S51" s="79">
        <v>0</v>
      </c>
      <c r="T51" s="10" t="s">
        <v>229</v>
      </c>
      <c r="U51" s="79">
        <v>0</v>
      </c>
      <c r="V51" s="79">
        <v>0</v>
      </c>
      <c r="W51" s="79">
        <v>0</v>
      </c>
      <c r="X51" s="10">
        <v>0</v>
      </c>
      <c r="Y51" s="79">
        <v>0</v>
      </c>
      <c r="Z51" s="79">
        <v>0</v>
      </c>
      <c r="AA51" s="79">
        <v>0</v>
      </c>
      <c r="AB51" s="10">
        <v>0</v>
      </c>
    </row>
    <row r="52" spans="1:28" s="77" customFormat="1" ht="15">
      <c r="A52" s="8" t="s">
        <v>203</v>
      </c>
      <c r="B52" s="57" t="s">
        <v>204</v>
      </c>
      <c r="C52" s="79" t="s">
        <v>229</v>
      </c>
      <c r="D52" s="10" t="s">
        <v>229</v>
      </c>
      <c r="E52" s="79" t="s">
        <v>229</v>
      </c>
      <c r="F52" s="111" t="s">
        <v>229</v>
      </c>
      <c r="G52" s="79" t="s">
        <v>229</v>
      </c>
      <c r="H52" s="10" t="s">
        <v>229</v>
      </c>
      <c r="I52" s="79" t="s">
        <v>229</v>
      </c>
      <c r="J52" s="79" t="s">
        <v>229</v>
      </c>
      <c r="K52" s="79" t="s">
        <v>229</v>
      </c>
      <c r="L52" s="10">
        <v>-0.520298130828965</v>
      </c>
      <c r="M52" s="79">
        <v>-2.5058469762779816</v>
      </c>
      <c r="N52" s="79">
        <v>-4.724683570534553</v>
      </c>
      <c r="O52" s="79">
        <v>-8.13481191072044</v>
      </c>
      <c r="P52" s="10">
        <v>-19.20840047380721</v>
      </c>
      <c r="Q52" s="79">
        <v>-6.556918423192258</v>
      </c>
      <c r="R52" s="79">
        <v>-13.486830506681711</v>
      </c>
      <c r="S52" s="79">
        <v>-20.168155268603158</v>
      </c>
      <c r="T52" s="10">
        <v>-26.575844363598833</v>
      </c>
      <c r="U52" s="79">
        <v>-6.244296075700081</v>
      </c>
      <c r="V52" s="79">
        <v>-21.757694152327257</v>
      </c>
      <c r="W52" s="79">
        <v>-29.721027627046134</v>
      </c>
      <c r="X52" s="10">
        <v>-40.958839723359965</v>
      </c>
      <c r="Y52" s="79">
        <v>-8</v>
      </c>
      <c r="Z52" s="79">
        <v>-15</v>
      </c>
      <c r="AA52" s="79">
        <v>-28</v>
      </c>
      <c r="AB52" s="10">
        <v>-36</v>
      </c>
    </row>
    <row r="53" spans="1:28" s="77" customFormat="1" ht="10.8" thickBot="1">
      <c r="A53" s="8" t="s">
        <v>70</v>
      </c>
      <c r="B53" s="57" t="s">
        <v>172</v>
      </c>
      <c r="C53" s="46">
        <v>0</v>
      </c>
      <c r="D53" s="14">
        <v>0</v>
      </c>
      <c r="E53" s="46">
        <v>0</v>
      </c>
      <c r="F53" s="67">
        <v>0</v>
      </c>
      <c r="G53" s="46">
        <v>0</v>
      </c>
      <c r="H53" s="14">
        <v>0</v>
      </c>
      <c r="I53" s="46">
        <v>-20.09005278044568</v>
      </c>
      <c r="J53" s="46">
        <v>-46.9215426116144</v>
      </c>
      <c r="K53" s="46">
        <v>-54.91057874419882</v>
      </c>
      <c r="L53" s="14">
        <v>-55.15160186787029</v>
      </c>
      <c r="M53" s="46">
        <v>-0.5011693952555963</v>
      </c>
      <c r="N53" s="46">
        <v>-0.7460026690317714</v>
      </c>
      <c r="O53" s="46">
        <v>-1.016851488840055</v>
      </c>
      <c r="P53" s="14">
        <v>-1.5366720379045768</v>
      </c>
      <c r="Q53" s="46">
        <v>-0.5245534738553806</v>
      </c>
      <c r="R53" s="46">
        <v>-1.0577906279750362</v>
      </c>
      <c r="S53" s="46">
        <v>-1.3096204719872182</v>
      </c>
      <c r="T53" s="14">
        <v>-2.322161157984364</v>
      </c>
      <c r="U53" s="46">
        <v>-0.4803304673615447</v>
      </c>
      <c r="V53" s="46">
        <v>-1.6376759039386108</v>
      </c>
      <c r="W53" s="46">
        <v>-3.1522302028685294</v>
      </c>
      <c r="X53" s="14">
        <v>-4.476375926050269</v>
      </c>
      <c r="Y53" s="46">
        <v>-4</v>
      </c>
      <c r="Z53" s="46">
        <v>-8</v>
      </c>
      <c r="AA53" s="46">
        <v>-11</v>
      </c>
      <c r="AB53" s="14">
        <v>-16</v>
      </c>
    </row>
    <row r="54" spans="1:28" s="77" customFormat="1" ht="21" thickBot="1">
      <c r="A54" s="34" t="s">
        <v>71</v>
      </c>
      <c r="B54" s="61" t="s">
        <v>173</v>
      </c>
      <c r="C54" s="47">
        <v>0</v>
      </c>
      <c r="D54" s="15">
        <v>-267.1142314010587</v>
      </c>
      <c r="E54" s="47">
        <v>-590.2897338777116</v>
      </c>
      <c r="F54" s="68">
        <v>-744.4838576766609</v>
      </c>
      <c r="G54" s="47">
        <v>-792.9737605698699</v>
      </c>
      <c r="H54" s="15">
        <v>-356.08554334099335</v>
      </c>
      <c r="I54" s="47">
        <v>1000.2731542264007</v>
      </c>
      <c r="J54" s="47">
        <v>5945.328494732309</v>
      </c>
      <c r="K54" s="47">
        <v>5573.814102100712</v>
      </c>
      <c r="L54" s="15">
        <v>5570.832086785728</v>
      </c>
      <c r="M54" s="47">
        <v>-3.007016371533578</v>
      </c>
      <c r="N54" s="47">
        <v>-5.470686239566324</v>
      </c>
      <c r="O54" s="47">
        <v>-1.5252772332600826</v>
      </c>
      <c r="P54" s="15">
        <v>-13.061712322188903</v>
      </c>
      <c r="Q54" s="47">
        <v>-7.0814718970476385</v>
      </c>
      <c r="R54" s="47">
        <v>-6.611191424843976</v>
      </c>
      <c r="S54" s="47">
        <v>-13.620052908667068</v>
      </c>
      <c r="T54" s="15">
        <v>-1975.8041128054285</v>
      </c>
      <c r="U54" s="47">
        <v>2.8819828041692683</v>
      </c>
      <c r="V54" s="47">
        <v>259.68860762455114</v>
      </c>
      <c r="W54" s="47">
        <v>-1657.3976088082318</v>
      </c>
      <c r="X54" s="15">
        <v>-3077.060811566955</v>
      </c>
      <c r="Y54" s="47">
        <v>-12</v>
      </c>
      <c r="Z54" s="47">
        <v>-4</v>
      </c>
      <c r="AA54" s="47">
        <v>-2455</v>
      </c>
      <c r="AB54" s="15">
        <v>-2519</v>
      </c>
    </row>
    <row r="55" spans="1:28" s="77" customFormat="1" ht="10.8" thickBot="1">
      <c r="A55" s="8"/>
      <c r="B55" s="57"/>
      <c r="C55" s="46" t="s">
        <v>229</v>
      </c>
      <c r="D55" s="14" t="s">
        <v>229</v>
      </c>
      <c r="E55" s="46" t="s">
        <v>229</v>
      </c>
      <c r="F55" s="67" t="s">
        <v>229</v>
      </c>
      <c r="G55" s="46" t="s">
        <v>229</v>
      </c>
      <c r="H55" s="14" t="s">
        <v>229</v>
      </c>
      <c r="I55" s="46" t="s">
        <v>229</v>
      </c>
      <c r="J55" s="46" t="s">
        <v>229</v>
      </c>
      <c r="K55" s="46" t="s">
        <v>229</v>
      </c>
      <c r="L55" s="14" t="s">
        <v>229</v>
      </c>
      <c r="M55" s="46" t="s">
        <v>229</v>
      </c>
      <c r="N55" s="46" t="s">
        <v>229</v>
      </c>
      <c r="O55" s="46" t="s">
        <v>229</v>
      </c>
      <c r="P55" s="14" t="s">
        <v>229</v>
      </c>
      <c r="Q55" s="46" t="s">
        <v>229</v>
      </c>
      <c r="R55" s="46" t="s">
        <v>229</v>
      </c>
      <c r="S55" s="46" t="s">
        <v>229</v>
      </c>
      <c r="T55" s="14"/>
      <c r="U55" s="46"/>
      <c r="V55" s="46"/>
      <c r="W55" s="46"/>
      <c r="X55" s="14"/>
      <c r="Y55" s="46"/>
      <c r="Z55" s="46"/>
      <c r="AA55" s="46"/>
      <c r="AB55" s="14"/>
    </row>
    <row r="56" spans="1:28" s="77" customFormat="1" ht="10.8" thickBot="1">
      <c r="A56" s="34" t="s">
        <v>72</v>
      </c>
      <c r="B56" s="61" t="s">
        <v>174</v>
      </c>
      <c r="C56" s="47">
        <v>-461.50687041188246</v>
      </c>
      <c r="D56" s="15">
        <v>-488.8190434639374</v>
      </c>
      <c r="E56" s="47">
        <v>3465.8861724629837</v>
      </c>
      <c r="F56" s="68">
        <v>2051.87707491724</v>
      </c>
      <c r="G56" s="47">
        <v>91.06589123152217</v>
      </c>
      <c r="H56" s="15">
        <v>374.8559440752473</v>
      </c>
      <c r="I56" s="47">
        <v>-251.3900025553137</v>
      </c>
      <c r="J56" s="47">
        <v>2430.1668614408604</v>
      </c>
      <c r="K56" s="47">
        <v>1299.6371101826014</v>
      </c>
      <c r="L56" s="15">
        <v>209.94029578948738</v>
      </c>
      <c r="M56" s="47">
        <v>521.2161710658202</v>
      </c>
      <c r="N56" s="47">
        <v>1931.6495776796</v>
      </c>
      <c r="O56" s="47">
        <v>2759.2265149674895</v>
      </c>
      <c r="P56" s="15">
        <v>4340.586283067795</v>
      </c>
      <c r="Q56" s="47">
        <v>799.6817708925278</v>
      </c>
      <c r="R56" s="47">
        <v>2043.6514932477698</v>
      </c>
      <c r="S56" s="47">
        <v>4024.7256345111186</v>
      </c>
      <c r="T56" s="15">
        <v>3255.895967180122</v>
      </c>
      <c r="U56" s="47">
        <v>1010.3751380950093</v>
      </c>
      <c r="V56" s="47">
        <v>1347.3393615403513</v>
      </c>
      <c r="W56" s="47">
        <v>56.965302951838424</v>
      </c>
      <c r="X56" s="15">
        <v>2756.3284764654536</v>
      </c>
      <c r="Y56" s="47">
        <v>316</v>
      </c>
      <c r="Z56" s="47">
        <v>323</v>
      </c>
      <c r="AA56" s="47">
        <v>-1033</v>
      </c>
      <c r="AB56" s="15">
        <v>-3275</v>
      </c>
    </row>
    <row r="57" spans="1:28" s="77" customFormat="1" ht="15">
      <c r="A57" s="8"/>
      <c r="B57" s="57"/>
      <c r="C57" s="79" t="s">
        <v>229</v>
      </c>
      <c r="D57" s="101" t="s">
        <v>229</v>
      </c>
      <c r="E57" s="79" t="s">
        <v>229</v>
      </c>
      <c r="F57" s="111" t="s">
        <v>229</v>
      </c>
      <c r="G57" s="79" t="s">
        <v>229</v>
      </c>
      <c r="H57" s="101" t="s">
        <v>229</v>
      </c>
      <c r="I57" s="79" t="s">
        <v>229</v>
      </c>
      <c r="J57" s="79" t="s">
        <v>229</v>
      </c>
      <c r="K57" s="79" t="s">
        <v>229</v>
      </c>
      <c r="L57" s="101" t="s">
        <v>229</v>
      </c>
      <c r="M57" s="79" t="s">
        <v>229</v>
      </c>
      <c r="N57" s="79" t="s">
        <v>229</v>
      </c>
      <c r="O57" s="79" t="s">
        <v>229</v>
      </c>
      <c r="P57" s="101" t="s">
        <v>229</v>
      </c>
      <c r="Q57" s="79" t="s">
        <v>229</v>
      </c>
      <c r="R57" s="79" t="s">
        <v>229</v>
      </c>
      <c r="S57" s="79" t="s">
        <v>229</v>
      </c>
      <c r="T57" s="101" t="s">
        <v>229</v>
      </c>
      <c r="U57" s="79" t="s">
        <v>229</v>
      </c>
      <c r="V57" s="79"/>
      <c r="W57" s="79"/>
      <c r="X57" s="101"/>
      <c r="Y57" s="79"/>
      <c r="Z57" s="79"/>
      <c r="AA57" s="79"/>
      <c r="AB57" s="101"/>
    </row>
    <row r="58" spans="1:28" s="77" customFormat="1" ht="20.4">
      <c r="A58" s="8" t="s">
        <v>73</v>
      </c>
      <c r="B58" s="57" t="s">
        <v>175</v>
      </c>
      <c r="C58" s="79">
        <v>0</v>
      </c>
      <c r="D58" s="10">
        <v>0</v>
      </c>
      <c r="E58" s="79">
        <v>-11.215504943676521</v>
      </c>
      <c r="F58" s="111">
        <v>0</v>
      </c>
      <c r="G58" s="79">
        <v>137.859749187412</v>
      </c>
      <c r="H58" s="10">
        <v>-17.942294819507417</v>
      </c>
      <c r="I58" s="79">
        <v>-77.98112592409836</v>
      </c>
      <c r="J58" s="79">
        <v>48.2395634714912</v>
      </c>
      <c r="K58" s="79">
        <v>54.129859615134386</v>
      </c>
      <c r="L58" s="10">
        <v>33.55922943846824</v>
      </c>
      <c r="M58" s="79">
        <v>-11.526896090878715</v>
      </c>
      <c r="N58" s="79">
        <v>-32.824117437397945</v>
      </c>
      <c r="O58" s="79">
        <v>-78.29756464068424</v>
      </c>
      <c r="P58" s="10">
        <v>69.15024170570597</v>
      </c>
      <c r="Q58" s="79">
        <v>36.19418969602126</v>
      </c>
      <c r="R58" s="79">
        <v>-34.90709072317619</v>
      </c>
      <c r="S58" s="79">
        <v>-7.333874643128421</v>
      </c>
      <c r="T58" s="10">
        <v>-18.577289263874913</v>
      </c>
      <c r="U58" s="79">
        <v>-42.50924636149671</v>
      </c>
      <c r="V58" s="79">
        <v>-14.27117573432218</v>
      </c>
      <c r="W58" s="79">
        <v>-9.231531308400694</v>
      </c>
      <c r="X58" s="10">
        <v>-137.20092213344077</v>
      </c>
      <c r="Y58" s="79">
        <v>104</v>
      </c>
      <c r="Z58" s="79">
        <v>87</v>
      </c>
      <c r="AA58" s="79">
        <v>140</v>
      </c>
      <c r="AB58" s="10">
        <v>92</v>
      </c>
    </row>
    <row r="59" spans="1:28" s="77" customFormat="1" ht="20.4">
      <c r="A59" s="8" t="s">
        <v>74</v>
      </c>
      <c r="B59" s="57" t="s">
        <v>176</v>
      </c>
      <c r="C59" s="79">
        <v>803.6585157172436</v>
      </c>
      <c r="D59" s="10">
        <v>836.3346585167147</v>
      </c>
      <c r="E59" s="79">
        <v>383.9834718874514</v>
      </c>
      <c r="F59" s="111">
        <v>369.6845415409679</v>
      </c>
      <c r="G59" s="79">
        <v>364.5437676683395</v>
      </c>
      <c r="H59" s="10">
        <v>359.12193169506384</v>
      </c>
      <c r="I59" s="79">
        <v>685.7052225325803</v>
      </c>
      <c r="J59" s="79">
        <v>683.7892221040885</v>
      </c>
      <c r="K59" s="79">
        <v>675.0618069310509</v>
      </c>
      <c r="L59" s="10">
        <v>674.8266756851676</v>
      </c>
      <c r="M59" s="79">
        <v>884.5639826261275</v>
      </c>
      <c r="N59" s="79">
        <v>877.796473894051</v>
      </c>
      <c r="O59" s="79">
        <v>897.3714389013486</v>
      </c>
      <c r="P59" s="10">
        <v>904.075382300526</v>
      </c>
      <c r="Q59" s="79">
        <v>5441.717737775719</v>
      </c>
      <c r="R59" s="79">
        <v>5486.759987306512</v>
      </c>
      <c r="S59" s="79">
        <v>5434.40111055816</v>
      </c>
      <c r="T59" s="10">
        <v>5353.355522873288</v>
      </c>
      <c r="U59" s="79">
        <v>7996.301455401316</v>
      </c>
      <c r="V59" s="79">
        <v>7789.4884602337215</v>
      </c>
      <c r="W59" s="79">
        <v>7496.678900321977</v>
      </c>
      <c r="X59" s="10">
        <v>7452.046822892186</v>
      </c>
      <c r="Y59" s="79">
        <v>10481</v>
      </c>
      <c r="Z59" s="79">
        <v>10481</v>
      </c>
      <c r="AA59" s="79">
        <v>10481</v>
      </c>
      <c r="AB59" s="10">
        <v>10481</v>
      </c>
    </row>
    <row r="60" spans="1:28" s="77" customFormat="1" ht="20.4">
      <c r="A60" s="34" t="s">
        <v>75</v>
      </c>
      <c r="B60" s="61" t="s">
        <v>177</v>
      </c>
      <c r="C60" s="80">
        <v>342.15164530536117</v>
      </c>
      <c r="D60" s="32">
        <v>347.5156150527773</v>
      </c>
      <c r="E60" s="80">
        <v>3838.6541394067585</v>
      </c>
      <c r="F60" s="112">
        <v>2421.561616458208</v>
      </c>
      <c r="G60" s="80">
        <v>593.4694080872737</v>
      </c>
      <c r="H60" s="32">
        <v>716.0355809508037</v>
      </c>
      <c r="I60" s="80">
        <v>356.33409405316814</v>
      </c>
      <c r="J60" s="80">
        <v>3162.19564701644</v>
      </c>
      <c r="K60" s="80">
        <v>2028.8287767287868</v>
      </c>
      <c r="L60" s="32">
        <v>918.3262009131232</v>
      </c>
      <c r="M60" s="80">
        <v>1394.253257601069</v>
      </c>
      <c r="N60" s="80">
        <v>2776.621934136253</v>
      </c>
      <c r="O60" s="80">
        <v>3578.3003892281536</v>
      </c>
      <c r="P60" s="32">
        <v>5313.811907074027</v>
      </c>
      <c r="Q60" s="80">
        <v>6277.593698364268</v>
      </c>
      <c r="R60" s="80">
        <v>7495.504389831106</v>
      </c>
      <c r="S60" s="80">
        <v>9451.79287042615</v>
      </c>
      <c r="T60" s="32">
        <v>8590.674200789535</v>
      </c>
      <c r="U60" s="80">
        <v>8964.167347134828</v>
      </c>
      <c r="V60" s="80">
        <v>9122.556646039751</v>
      </c>
      <c r="W60" s="80">
        <v>7553.644203273816</v>
      </c>
      <c r="X60" s="32">
        <v>10071.174377224199</v>
      </c>
      <c r="Y60" s="80">
        <v>10907</v>
      </c>
      <c r="Z60" s="80">
        <v>11382.895826230944</v>
      </c>
      <c r="AA60" s="80">
        <v>9424</v>
      </c>
      <c r="AB60" s="80">
        <v>8052</v>
      </c>
    </row>
    <row r="61" spans="1:28" s="77" customFormat="1" ht="15">
      <c r="A61" s="114" t="s">
        <v>76</v>
      </c>
      <c r="B61" s="115" t="s">
        <v>180</v>
      </c>
      <c r="C61" s="82">
        <v>0</v>
      </c>
      <c r="D61" s="105">
        <v>0</v>
      </c>
      <c r="E61" s="82">
        <v>0</v>
      </c>
      <c r="F61" s="116">
        <v>0</v>
      </c>
      <c r="G61" s="82">
        <v>0</v>
      </c>
      <c r="H61" s="105">
        <v>0</v>
      </c>
      <c r="I61" s="82">
        <v>0</v>
      </c>
      <c r="J61" s="82">
        <v>0</v>
      </c>
      <c r="K61" s="82">
        <v>0</v>
      </c>
      <c r="L61" s="105">
        <v>0</v>
      </c>
      <c r="M61" s="82">
        <v>0</v>
      </c>
      <c r="N61" s="82">
        <v>0</v>
      </c>
      <c r="O61" s="82">
        <v>0</v>
      </c>
      <c r="P61" s="105">
        <v>0</v>
      </c>
      <c r="Q61" s="82">
        <v>0</v>
      </c>
      <c r="R61" s="82">
        <v>0</v>
      </c>
      <c r="S61" s="82">
        <v>0</v>
      </c>
      <c r="T61" s="105">
        <v>0</v>
      </c>
      <c r="U61" s="82">
        <v>0</v>
      </c>
      <c r="V61" s="82">
        <v>0</v>
      </c>
      <c r="W61" s="82">
        <v>0</v>
      </c>
      <c r="X61" s="105">
        <v>0</v>
      </c>
      <c r="Y61" s="82">
        <v>0</v>
      </c>
      <c r="Z61" s="82">
        <v>0</v>
      </c>
      <c r="AA61" s="82">
        <v>0</v>
      </c>
      <c r="AB61" s="105">
        <v>0</v>
      </c>
    </row>
    <row r="62" spans="3:27" ht="15"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76"/>
      <c r="O62" s="76"/>
      <c r="Q62" s="42"/>
      <c r="R62" s="76"/>
      <c r="S62" s="76"/>
      <c r="U62" s="76"/>
      <c r="V62" s="76"/>
      <c r="W62" s="76"/>
      <c r="Y62" s="76"/>
      <c r="Z62" s="76"/>
      <c r="AA62" s="76"/>
    </row>
    <row r="64" spans="16:28" ht="15"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</row>
    <row r="65" spans="16:28" ht="15"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Jarek Spychalski</dc:creator>
  <cp:keywords/>
  <dc:description/>
  <cp:lastModifiedBy>Patrycja Sarnowska</cp:lastModifiedBy>
  <dcterms:created xsi:type="dcterms:W3CDTF">2019-06-25T07:31:38Z</dcterms:created>
  <dcterms:modified xsi:type="dcterms:W3CDTF">2024-04-18T12:01:16Z</dcterms:modified>
  <cp:category/>
  <cp:version/>
  <cp:contentType/>
  <cp:contentStatus/>
</cp:coreProperties>
</file>